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motabilityoperations.sharepoint.com/sites/ESGSustainability/Shared Documents/General/Reporting &amp; Tools/Impact Report/FY25/ESG Factbook/"/>
    </mc:Choice>
  </mc:AlternateContent>
  <xr:revisionPtr revIDLastSave="0" documentId="8_{736A1F83-E8F5-46D2-A7CC-B5EF4038CB0B}" xr6:coauthVersionLast="47" xr6:coauthVersionMax="47" xr10:uidLastSave="{00000000-0000-0000-0000-000000000000}"/>
  <bookViews>
    <workbookView xWindow="14925" yWindow="-18195" windowWidth="29040" windowHeight="17520" xr2:uid="{08D77F28-99AB-47F5-BD4C-A6F2A211B929}"/>
  </bookViews>
  <sheets>
    <sheet name="Introduction" sheetId="1" r:id="rId1"/>
    <sheet name="Glossary" sheetId="9" r:id="rId2"/>
    <sheet name="Ratings" sheetId="8" r:id="rId3"/>
    <sheet name="Targets" sheetId="7" r:id="rId4"/>
    <sheet name="DMA" sheetId="10" r:id="rId5"/>
    <sheet name="CSA" sheetId="14" r:id="rId6"/>
    <sheet name="GRI" sheetId="15" r:id="rId7"/>
    <sheet name="Carbon footprint" sheetId="2" r:id="rId8"/>
    <sheet name="People information" sheetId="3" r:id="rId9"/>
  </sheets>
  <definedNames>
    <definedName name="_xlnm._FilterDatabase" localSheetId="1" hidden="1">Glossary!$B$7:$D$7</definedName>
    <definedName name="_xlnm._FilterDatabase" localSheetId="2" hidden="1">Ratings!$B$2:$H$2</definedName>
    <definedName name="_xlnm._FilterDatabase" localSheetId="3" hidden="1">Targets!$B$2:$F$2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3" i="2" l="1"/>
  <c r="G84" i="2"/>
  <c r="G85" i="2"/>
  <c r="G87" i="2" s="1"/>
  <c r="G86" i="2"/>
  <c r="G61" i="2"/>
  <c r="E61" i="2" l="1"/>
  <c r="E85" i="2" s="1"/>
  <c r="D61" i="2"/>
  <c r="D85" i="2" s="1"/>
  <c r="C61" i="2"/>
  <c r="C85" i="2" s="1"/>
  <c r="F61" i="2"/>
  <c r="F85" i="2" s="1"/>
  <c r="E57" i="2"/>
  <c r="D57" i="2"/>
  <c r="C57" i="2"/>
  <c r="F57" i="2"/>
  <c r="G57" i="2"/>
  <c r="G53" i="2"/>
  <c r="G43" i="2"/>
  <c r="E53" i="2"/>
  <c r="D53" i="2"/>
  <c r="C53" i="2"/>
  <c r="F53" i="2"/>
  <c r="C43" i="2"/>
  <c r="D43" i="2"/>
  <c r="E43" i="2"/>
  <c r="F43" i="2"/>
  <c r="E84" i="2" l="1"/>
  <c r="F86" i="2"/>
  <c r="F87" i="2" s="1"/>
  <c r="E86" i="2"/>
  <c r="E87" i="2" s="1"/>
  <c r="D84" i="2"/>
  <c r="C84" i="2"/>
  <c r="C86" i="2"/>
  <c r="C87" i="2" s="1"/>
  <c r="C83" i="2"/>
  <c r="D83" i="2"/>
  <c r="E83" i="2"/>
  <c r="F84" i="2"/>
  <c r="F83" i="2"/>
  <c r="D86" i="2"/>
  <c r="D87" i="2" s="1"/>
</calcChain>
</file>

<file path=xl/sharedStrings.xml><?xml version="1.0" encoding="utf-8"?>
<sst xmlns="http://schemas.openxmlformats.org/spreadsheetml/2006/main" count="1337" uniqueCount="754">
  <si>
    <t>ESG Data Book</t>
  </si>
  <si>
    <t>Glossary</t>
  </si>
  <si>
    <t>Abbreviation/Term</t>
  </si>
  <si>
    <t>Meaning</t>
  </si>
  <si>
    <t>Defnition</t>
  </si>
  <si>
    <t>Aspirational goal</t>
  </si>
  <si>
    <t>Stretch goals</t>
  </si>
  <si>
    <t>A long-term target set for the business to aspire to.</t>
  </si>
  <si>
    <t>B Corp</t>
  </si>
  <si>
    <t>B Corporation</t>
  </si>
  <si>
    <t>A business certified by B Lab that meets high social and environmental standards.</t>
  </si>
  <si>
    <t>CO2</t>
  </si>
  <si>
    <t>Carbon dioxide</t>
  </si>
  <si>
    <t>Carbon dioxide, a greenhouse gas released mainly by burning fossil fuels.</t>
  </si>
  <si>
    <t>CO2e</t>
  </si>
  <si>
    <t>Carbon dioxide equivalent</t>
  </si>
  <si>
    <t>A way to express all greenhouse gases as if they were amounts of CO2.</t>
  </si>
  <si>
    <t>CSA</t>
  </si>
  <si>
    <t>Climate scenario analysis</t>
  </si>
  <si>
    <t>A method used to explore how different future climate conditions could affect a business.</t>
  </si>
  <si>
    <t>DMA</t>
  </si>
  <si>
    <t>Double materiality assessment</t>
  </si>
  <si>
    <t>Disclosure of how a company manages a sustainability topic.</t>
  </si>
  <si>
    <t>EDI</t>
  </si>
  <si>
    <t>Equity, diversity and inclusion</t>
  </si>
  <si>
    <t>Equity, diversity, and inclusion efforts to ensure fairness and representation.</t>
  </si>
  <si>
    <t>ESG</t>
  </si>
  <si>
    <t>Environment, social and governance</t>
  </si>
  <si>
    <t>Environmental, social, and governance factors used to judge a company’s responsibility.</t>
  </si>
  <si>
    <t>EV/EVs</t>
  </si>
  <si>
    <t>Electric vehicle(s)</t>
  </si>
  <si>
    <t>Electric vehicle(s) that run on electricity instead of petrol or diesel.</t>
  </si>
  <si>
    <t>GRI</t>
  </si>
  <si>
    <t>Global Reporting Initiative</t>
  </si>
  <si>
    <t>A global standard for how companies report sustainability information.</t>
  </si>
  <si>
    <t>Intensity ratio</t>
  </si>
  <si>
    <t>Also referred to as intensity metric</t>
  </si>
  <si>
    <t xml:space="preserve">The emissions of our vehicles, divided by the number of vehicles on the Scheme or sold that year. It allows us to track the average emissions of fleet vehicles over time, independently of fleet size. </t>
  </si>
  <si>
    <t>MO</t>
  </si>
  <si>
    <t>Motability Operations</t>
  </si>
  <si>
    <t>An abbreviation of Motability Operations, referring to Motability Operations Ltd, the commercial orgaisation that runs the Motability Scheme in the UK.</t>
  </si>
  <si>
    <t>SASB</t>
  </si>
  <si>
    <t>Sustainability Accounting Standards Board</t>
  </si>
  <si>
    <t>Standards that guide companies on what sustainability info investors need.</t>
  </si>
  <si>
    <t>SBT</t>
  </si>
  <si>
    <t>Science-based targets</t>
  </si>
  <si>
    <t>A target for cutting emissions in line with climate science.</t>
  </si>
  <si>
    <t>SBTi</t>
  </si>
  <si>
    <t>Science Based Targets Initiative</t>
  </si>
  <si>
    <t>The organization that sets and approves science-based climate targets.</t>
  </si>
  <si>
    <t>SCOC</t>
  </si>
  <si>
    <t>Supplier code of conduct</t>
  </si>
  <si>
    <t>A doucment outlining the expected standards of behaviour for suppliers.</t>
  </si>
  <si>
    <t>Scope 1 and 2</t>
  </si>
  <si>
    <t>Direct emissions</t>
  </si>
  <si>
    <t>Emissions from a company’s own operations and purchased energy.</t>
  </si>
  <si>
    <t>Scope 3</t>
  </si>
  <si>
    <t>Indirect emissions</t>
  </si>
  <si>
    <t>Emissions from everything else in a company’s value chain.</t>
  </si>
  <si>
    <t>TCFD</t>
  </si>
  <si>
    <t>Taskforce for climate-related financial disclosures</t>
  </si>
  <si>
    <t>A framework for reporting climate-related risks and opportunities.</t>
  </si>
  <si>
    <t>TNFD</t>
  </si>
  <si>
    <t>Taskforce for nature-related financial disclosures</t>
  </si>
  <si>
    <t>A framework for reporting nature-related risks and impacts.</t>
  </si>
  <si>
    <t>TPT</t>
  </si>
  <si>
    <t>Transition plan taskforce</t>
  </si>
  <si>
    <t>A UK framework for companies to disclose transition plans for reaching net zero.</t>
  </si>
  <si>
    <t>UN SDG</t>
  </si>
  <si>
    <t>United Nations Sustainable Development Goals</t>
  </si>
  <si>
    <t>The United Nations’ 17 global goals for a fairer and more sustainable world.</t>
  </si>
  <si>
    <t>Rating agencies</t>
  </si>
  <si>
    <t>Rating agency</t>
  </si>
  <si>
    <t>Industry classification</t>
  </si>
  <si>
    <t>Lowest available score</t>
  </si>
  <si>
    <t>Highest available score</t>
  </si>
  <si>
    <t>Descriptor</t>
  </si>
  <si>
    <t>Bloomberg</t>
  </si>
  <si>
    <t>Equipment and Vehicle Rental</t>
  </si>
  <si>
    <t>Above Median</t>
  </si>
  <si>
    <t>CDP</t>
  </si>
  <si>
    <t>Customer Services</t>
  </si>
  <si>
    <t>D-</t>
  </si>
  <si>
    <t>A</t>
  </si>
  <si>
    <t>B</t>
  </si>
  <si>
    <t>Management</t>
  </si>
  <si>
    <t>ISS ESG</t>
  </si>
  <si>
    <t>Specialised Finance</t>
  </si>
  <si>
    <t>A+</t>
  </si>
  <si>
    <t>C</t>
  </si>
  <si>
    <t>C+</t>
  </si>
  <si>
    <t>Prime</t>
  </si>
  <si>
    <t>MSCI</t>
  </si>
  <si>
    <t>Road and Rail Transport</t>
  </si>
  <si>
    <t>CCC</t>
  </si>
  <si>
    <t>AAA</t>
  </si>
  <si>
    <t>AA</t>
  </si>
  <si>
    <t>Average</t>
  </si>
  <si>
    <t>Sustainable Fitch</t>
  </si>
  <si>
    <t>Financing and leasing</t>
  </si>
  <si>
    <t>Good</t>
  </si>
  <si>
    <t>Sustainalytics</t>
  </si>
  <si>
    <t>Diversified Financials</t>
  </si>
  <si>
    <t>Low Risk</t>
  </si>
  <si>
    <t>Targets</t>
  </si>
  <si>
    <t>Strategic pillar</t>
  </si>
  <si>
    <t>Target type</t>
  </si>
  <si>
    <t>External alignment</t>
  </si>
  <si>
    <t>Target</t>
  </si>
  <si>
    <t>Goal year</t>
  </si>
  <si>
    <t>A greener tomorrow</t>
  </si>
  <si>
    <t>Meet and exceed our science-based targets across all scopes by 2032 and reach a net zero position by 2050 at the latest</t>
  </si>
  <si>
    <t>2032
2050</t>
  </si>
  <si>
    <t>A strong Motability Scheme</t>
  </si>
  <si>
    <t>Raise 100% of new capital under a Sustainability Funding Framework by 2032</t>
  </si>
  <si>
    <t>A thriving society</t>
  </si>
  <si>
    <t>Achieve EDI and engagement parity in line with the UK census at all levels by 2030</t>
  </si>
  <si>
    <t>Support 8 out of 10 customers in the UK to seamlessly transition to an electric vehicle by 2032</t>
  </si>
  <si>
    <t>MO ambition</t>
  </si>
  <si>
    <t>N/A</t>
  </si>
  <si>
    <t xml:space="preserve">50% of all vehicles leased through the Motability Scheme to be British built by 2035 </t>
  </si>
  <si>
    <t>Reduce scope 1 and 2 absolute emissions by 50.4% by 2032</t>
  </si>
  <si>
    <t>Reduce scope 1 and 2 absolute emissions by 90% by 2050</t>
  </si>
  <si>
    <t>Reduce scope 3 emissions by 58.1% by 2032 (intensity metric)</t>
  </si>
  <si>
    <t>Reduce scope 3 emissions by 97% by 2050 (intensity metric)</t>
  </si>
  <si>
    <t>Carbon Footprint</t>
  </si>
  <si>
    <t>Scope</t>
  </si>
  <si>
    <t>Category</t>
  </si>
  <si>
    <t>Name</t>
  </si>
  <si>
    <t>Definition</t>
  </si>
  <si>
    <t>Scope 1</t>
  </si>
  <si>
    <t>NA</t>
  </si>
  <si>
    <t>Natural gas</t>
  </si>
  <si>
    <t>Gas used in our operations</t>
  </si>
  <si>
    <t>Diesel used in company cars</t>
  </si>
  <si>
    <t>Fuel for company vehicles</t>
  </si>
  <si>
    <t>Petrol used in company cars</t>
  </si>
  <si>
    <t>Hybrid company cars</t>
  </si>
  <si>
    <t>Electric company cars</t>
  </si>
  <si>
    <t>Plug-in hybrid electric company cars</t>
  </si>
  <si>
    <t>Other fuels</t>
  </si>
  <si>
    <t>Fuels purchased for other purposes</t>
  </si>
  <si>
    <t>Refrigerants</t>
  </si>
  <si>
    <t>Gases in air-conditioning and cooling systems</t>
  </si>
  <si>
    <t>Scope 2</t>
  </si>
  <si>
    <t>Purchased electricity</t>
  </si>
  <si>
    <t>Electricity used in our operations</t>
  </si>
  <si>
    <t>Electricity to charge company Evs</t>
  </si>
  <si>
    <t>Electricity for company vehicles</t>
  </si>
  <si>
    <t>Purchased Goods and Services</t>
  </si>
  <si>
    <t>Everything we buy that isn't a vehicle</t>
  </si>
  <si>
    <t>Capital Goods</t>
  </si>
  <si>
    <t>Vehicle manufacturing emissions</t>
  </si>
  <si>
    <t>Fuel- and energy-related activities</t>
  </si>
  <si>
    <t>Emissions from producing fuel or lost transporting energy for company cars</t>
  </si>
  <si>
    <t>Upstream transport and distribution</t>
  </si>
  <si>
    <t>Factory to dealer transport emissions</t>
  </si>
  <si>
    <t>Waste generated in operations</t>
  </si>
  <si>
    <t>Office waste and recycling</t>
  </si>
  <si>
    <t>Business travel</t>
  </si>
  <si>
    <t>Business travel excluding commuting</t>
  </si>
  <si>
    <t>Employee commuting</t>
  </si>
  <si>
    <t>U#pstream leased assets</t>
  </si>
  <si>
    <t>Coalville</t>
  </si>
  <si>
    <t>Downstream transport and distribution</t>
  </si>
  <si>
    <t>Moving cars before and after we sell them</t>
  </si>
  <si>
    <t>Use of sold products</t>
  </si>
  <si>
    <t>The lifetime emissions of the vehicles we sell</t>
  </si>
  <si>
    <t>Downstream leased assets</t>
  </si>
  <si>
    <t>The tailpipe emissions of vehicles on the Scheme plus the emissions from producing fuel or lost transporting energy for the fleet</t>
  </si>
  <si>
    <t>FY21</t>
  </si>
  <si>
    <t>FY22</t>
  </si>
  <si>
    <t>FY23</t>
  </si>
  <si>
    <t>FY24</t>
  </si>
  <si>
    <t>FY25</t>
  </si>
  <si>
    <t>Total Scope 1 emissions</t>
  </si>
  <si>
    <t>FY21 emissions
(tCO2e)</t>
  </si>
  <si>
    <t>FY22 emissions
(tCO2e)</t>
  </si>
  <si>
    <t>FY23 emissions
(tCO2e)</t>
  </si>
  <si>
    <t>FY24 emissions
(tCO2e)</t>
  </si>
  <si>
    <t>FY25 emissions
(tCO2e)</t>
  </si>
  <si>
    <t>Location</t>
  </si>
  <si>
    <t>Externally Verified</t>
  </si>
  <si>
    <t>Corresponding GRI Disclosure</t>
  </si>
  <si>
    <t>Related SDG Target</t>
  </si>
  <si>
    <t>Impact Report P.29</t>
  </si>
  <si>
    <t>P</t>
  </si>
  <si>
    <t>305-1</t>
  </si>
  <si>
    <t>12.6, 13.1</t>
  </si>
  <si>
    <t>Total Scope 2 Emissions (location-based)</t>
  </si>
  <si>
    <t>305-2</t>
  </si>
  <si>
    <t>Electricity from Company EVs</t>
  </si>
  <si>
    <t>Total Scope 2 Emissions (market-based)</t>
  </si>
  <si>
    <t>Total Scope 3 emissions</t>
  </si>
  <si>
    <t>305-3</t>
  </si>
  <si>
    <t>Purchased Goods and Services (Total Spend)</t>
  </si>
  <si>
    <t>Purchased Goods and Services (Water)</t>
  </si>
  <si>
    <t>Fuel and energy-related activities</t>
  </si>
  <si>
    <t>Business travel (Taxis)</t>
  </si>
  <si>
    <t>Business travel (Flights)</t>
  </si>
  <si>
    <t>Business travel (Rail)</t>
  </si>
  <si>
    <t>Business travel (Non-owned Vehicles)</t>
  </si>
  <si>
    <t>Business travel (Hotel Stays)</t>
  </si>
  <si>
    <t>Upstream leased assets</t>
  </si>
  <si>
    <t>Processing of sold products</t>
  </si>
  <si>
    <t>n/a</t>
  </si>
  <si>
    <t>End of life treatment</t>
  </si>
  <si>
    <t>Franchises</t>
  </si>
  <si>
    <t>Investments</t>
  </si>
  <si>
    <t>Total Scope 1 &amp; 2
(location-based)</t>
  </si>
  <si>
    <t>Total Scope 1 &amp; 2
(market-based)</t>
  </si>
  <si>
    <t>Total Scope 3</t>
  </si>
  <si>
    <t>Total emissions
(location-based)</t>
  </si>
  <si>
    <t>% Scope 3</t>
  </si>
  <si>
    <t>IS Pillar</t>
  </si>
  <si>
    <t>Material topic</t>
  </si>
  <si>
    <t>ESRS Alignment</t>
  </si>
  <si>
    <t>Impact materiality</t>
  </si>
  <si>
    <t>Financial materiality</t>
  </si>
  <si>
    <t>Financial matierality</t>
  </si>
  <si>
    <t>Materiality</t>
  </si>
  <si>
    <t>Potential impact</t>
  </si>
  <si>
    <t>Potential risk</t>
  </si>
  <si>
    <t>Potential opportunity</t>
  </si>
  <si>
    <t>Access to finance</t>
  </si>
  <si>
    <t>The capacity of MO to obtain sufficient capital to support operations and fleet requirements</t>
  </si>
  <si>
    <t>G1</t>
  </si>
  <si>
    <t>Business conduct</t>
  </si>
  <si>
    <t>Medium</t>
  </si>
  <si>
    <t>High</t>
  </si>
  <si>
    <t>Financially Material</t>
  </si>
  <si>
    <t>Financing constraints if investors de-prioritise social investment</t>
  </si>
  <si>
    <t>High cost or low investor appetite for social bonds could limit fleet funding</t>
  </si>
  <si>
    <t>Access to green finance and sustainability-linked bonds</t>
  </si>
  <si>
    <t>Business risk and compliance</t>
  </si>
  <si>
    <t>The systems, processes, and controls MO uses to identify, assess, and manage internal and external risks</t>
  </si>
  <si>
    <t>Low</t>
  </si>
  <si>
    <t>Operational disruption from non-compliance</t>
  </si>
  <si>
    <t>Legal penalties and cost of reputational damage</t>
  </si>
  <si>
    <t>Strong compliance culture reduces risk exposure</t>
  </si>
  <si>
    <t>Scheme quality</t>
  </si>
  <si>
    <t>The effectiveness of MO’s in maintaining the customer experience provided to Motability Scheme customers, measured by customer satisfaction</t>
  </si>
  <si>
    <t>Double Material</t>
  </si>
  <si>
    <t>Poor service quality or disruption to Scheme quality negatively impacts customer mobility</t>
  </si>
  <si>
    <t>Loss of revenue and cost of downtime. Loss from damage to MO's reputation due to  poor customer service.</t>
  </si>
  <si>
    <t>Improved customer loyalty and positive social impact for disabled people</t>
  </si>
  <si>
    <t>Business continuity</t>
  </si>
  <si>
    <t>MO’s ability to continue delivering the Scheme during disruptions such as severe weather, protests, or system outages</t>
  </si>
  <si>
    <t>Disruption from cyberattacks, supply shocks, pandemics</t>
  </si>
  <si>
    <t>Loss of revenue and cost of downtime</t>
  </si>
  <si>
    <t>Builds business resilience, preparedness and ensures Scheme longevity</t>
  </si>
  <si>
    <t>Economic empowerment</t>
  </si>
  <si>
    <t>The extent to which the Scheme supports customers to accessing opportunities such as employment, education, or training</t>
  </si>
  <si>
    <t>S3</t>
  </si>
  <si>
    <t>Affected communities</t>
  </si>
  <si>
    <t>Impact Material</t>
  </si>
  <si>
    <t>Missed opportunity to empower disabled customers</t>
  </si>
  <si>
    <t>More customers in work drives independence, wellbeing and the UK economy</t>
  </si>
  <si>
    <t>Fleet forecasting</t>
  </si>
  <si>
    <t xml:space="preserve">The operational or financial implications for MO if customer demand diverges from forecasts </t>
  </si>
  <si>
    <t>Inaccurate forecasting causes disruption or pressure on financial instruments</t>
  </si>
  <si>
    <t>If fleet volumes &amp; financial forecasting is inaccurate, that MO may not have sufficient funding &amp; liquidity to sustain The Scheme.</t>
  </si>
  <si>
    <t>Data-driven fleet forecast ensures appropriate and timely financing and emissions reduction plans</t>
  </si>
  <si>
    <t>Stakeholder perception and reputation</t>
  </si>
  <si>
    <t>How MO is viewed by stakeholders, the public, customers, or the media</t>
  </si>
  <si>
    <t>Loss of customers, threat of government changes due to misunderstanding of Scheme processes and business model</t>
  </si>
  <si>
    <t>Opportunity to educate on the benefits of the Scheme and the independence that comes with mobility</t>
  </si>
  <si>
    <t>ESG reporting</t>
  </si>
  <si>
    <t>Monitoring and disclosing sustainability-related information in line with evolving reporting standards and regulations (e.g. IFRS S1/S2, UK SDS, CSDDD).</t>
  </si>
  <si>
    <t>Reputation from the perspective of investors and stakeholders could be harmed if MO does not produce adequate ESG reporting</t>
  </si>
  <si>
    <t xml:space="preserve">Loss arising from not being able to access capital at competitive rates. </t>
  </si>
  <si>
    <t>Improved investor confidence and external reputation</t>
  </si>
  <si>
    <t>Transition to electric vehicles</t>
  </si>
  <si>
    <t>MO’s approach to incorporating electric vehicles into the fleet in response to changing regulation, customer demand, and market developments</t>
  </si>
  <si>
    <t>E1</t>
  </si>
  <si>
    <t>Transition plans</t>
  </si>
  <si>
    <t>Uncertainty over consumer demand in the BEV used car market affecting RV forecasts, leading to lower affordability for customers</t>
  </si>
  <si>
    <t>Asset depreciation of  EVs at scale could impact profitability</t>
  </si>
  <si>
    <t>Support customers' transition to green mobility by exploring innovative solutions to improve customer experience e.g. MOGO</t>
  </si>
  <si>
    <t>Business emissions and waste</t>
  </si>
  <si>
    <t>The monitoring, management, and reduction of greenhouse gas emissions and waste generated by MO’s operations</t>
  </si>
  <si>
    <t>E2, E3, E5</t>
  </si>
  <si>
    <t>Pollution, Water and Marine, Resiurce Use and Circular Economy</t>
  </si>
  <si>
    <t>Not Yet Material</t>
  </si>
  <si>
    <t>Negative impacts on the environment causing reputational harm, fines and pollution</t>
  </si>
  <si>
    <t>Improved waste management processes across MOs sites utilising third party expertise</t>
  </si>
  <si>
    <t>Climate risk</t>
  </si>
  <si>
    <t>The potential financial, operational, or reputational effects on MO arising from physical climate impacts (e.g. extreme weather) or transition factors (e.g. new regulations, market shifts)</t>
  </si>
  <si>
    <t>Climate change</t>
  </si>
  <si>
    <t>Increased likelihood of extreme weather events impacting employees, customers, third parties and physical infrasturcture</t>
  </si>
  <si>
    <t>Scheme disruption if vehicle or component supply disrupted, physical climate impacts could result in asset losses</t>
  </si>
  <si>
    <t>Builds business resilience, preparedness and processes to avoid/minimise Scheme disruption</t>
  </si>
  <si>
    <t>Supply chain management</t>
  </si>
  <si>
    <t>How MO works with suppliers and partners across its value chain to meet business, regulatory, and sustainability requirements</t>
  </si>
  <si>
    <t>S2</t>
  </si>
  <si>
    <t>Workers in value chain</t>
  </si>
  <si>
    <t xml:space="preserve">Key supplier failure could lead to disruption to customer service and increased costs. </t>
  </si>
  <si>
    <t>Cost volatility and ESG sanctions from supplier causing costly operational/process changes</t>
  </si>
  <si>
    <t xml:space="preserve">Reduce scope 3 emissions and decarbonise supply chain </t>
  </si>
  <si>
    <t>MO’s approach to promoting diversity, equity, and inclusion within its workforce</t>
  </si>
  <si>
    <t>S1</t>
  </si>
  <si>
    <t>Own workforce</t>
  </si>
  <si>
    <t>Discrimination claims, low morale and employee engagement</t>
  </si>
  <si>
    <t>Cost of claims which reach employment tribunal</t>
  </si>
  <si>
    <t>Attract, retain and develop diverse talent with breadth of experience to better support customers</t>
  </si>
  <si>
    <t>Talent retention</t>
  </si>
  <si>
    <t>MO’s ability to attract, retain, and develop employees with the skills needed to support operations and customers</t>
  </si>
  <si>
    <t>Loss of key skills to support customers, due to high levels of attrition or key person dependency</t>
  </si>
  <si>
    <t xml:space="preserve">Recruitment cost and productivity lost where skills gaps exist in the business. </t>
  </si>
  <si>
    <t>Strong employer brand drives loyalty and improved customer service. Focus on skills development, talent mapping and succession planning.</t>
  </si>
  <si>
    <t>Health, safety and wellbeing</t>
  </si>
  <si>
    <t>The systems and practices MO uses to manage health, safety, and wellbeing for employees, contractors, and customers</t>
  </si>
  <si>
    <t>Employees experience occupational injury or ill health</t>
  </si>
  <si>
    <t>Compensation claims and lost resource, low productivity</t>
  </si>
  <si>
    <t>Maintaining strong EH&amp;S culture through governance, policy, procedures, documentation, reporting and training.</t>
  </si>
  <si>
    <t>Employee engagement and culture</t>
  </si>
  <si>
    <t>The extent to which MO fosters engagement, alignment, and adaptability in support of business objectives</t>
  </si>
  <si>
    <t>Unable to deliver cultural change required to adeptly respond to changes in the market</t>
  </si>
  <si>
    <t>Low productivity and resistance to change would impact on MO being able to achieve its strategic objectives</t>
  </si>
  <si>
    <t>High engagement drives innovation and talent retention</t>
  </si>
  <si>
    <t>Embedding sustainability in operations</t>
  </si>
  <si>
    <t>The integration of environmental and social factors into MO’s day-to-day decision-making and operations.</t>
  </si>
  <si>
    <t xml:space="preserve">Failure to operationalise commitments or meet sustainability targets </t>
  </si>
  <si>
    <t>Reputational risk and missed efficiencies leading to reduced commerciality</t>
  </si>
  <si>
    <t>Cost savings, improved alignment across operational areas</t>
  </si>
  <si>
    <t>Climate Scenario Analysis</t>
  </si>
  <si>
    <t>Climate Scenario Analysis (CSA) is a forward-looking assessment that evaluates how different climate futures could affect our organisation. Using recognised global climate pathways, we assess the potential impacts of both physical climate risks (such as extreme weather, temperature increases and long-term environmental shifts) and transition risks (including policy changes, technology shifts and market dynamics related to decarbonisation).
By modelling high- and low-carbon scenarios across multiple time horizons, CSA allows us to stress-test our business model, understand potential financial exposures and identify opportunities to build long-term resilience. The insights generated feed into our strategic planning, risk management framework and climate-related disclosures.</t>
  </si>
  <si>
    <t>Risk Description</t>
  </si>
  <si>
    <t>Potential Financial Impact</t>
  </si>
  <si>
    <t>Risk Type</t>
  </si>
  <si>
    <t>Time Horizon</t>
  </si>
  <si>
    <t>Controls</t>
  </si>
  <si>
    <t>Inherent (Gross) Impact</t>
  </si>
  <si>
    <t>Inherent (Gross) Likelihood</t>
  </si>
  <si>
    <t>Inherent (Gross) Risk</t>
  </si>
  <si>
    <t>Residual (Net) Impact</t>
  </si>
  <si>
    <t>Residual (Net) Likelihood</t>
  </si>
  <si>
    <t>Residual (Net) Risk</t>
  </si>
  <si>
    <t>Changes in residual values of vehicles (decreased value of assets) due to changing climate-related regulations, consumer behaviour or infrastructure changes</t>
  </si>
  <si>
    <t>Decreased asset value or asset useful life leading to write-offs, asset impairment or early retirement of existing assets</t>
  </si>
  <si>
    <t>Transition</t>
  </si>
  <si>
    <t>Long term</t>
  </si>
  <si>
    <t>- Quarterly forecasting of residual value movements</t>
  </si>
  <si>
    <t>Very High</t>
  </si>
  <si>
    <t>High (25-50%)</t>
  </si>
  <si>
    <t>Low (1-5%)</t>
  </si>
  <si>
    <t>- Use the Bank of Englands climate scenarios to calculate residual value and incorporating results into the Economic Capital process</t>
  </si>
  <si>
    <t>Low carbon scenario</t>
  </si>
  <si>
    <t>- Use of different external data sources and forecasts to support forecasting of future residual values.</t>
  </si>
  <si>
    <t>Implementation of carbon pricing and taxation could impact vehicle manufacturers in MO's supply chain, indirectly increasing operational expenditure</t>
  </si>
  <si>
    <t>Increased operating costs</t>
  </si>
  <si>
    <t>Medium term</t>
  </si>
  <si>
    <t>- Supply chain diversification through purchasing the fleet from a range of car manufacturers globally</t>
  </si>
  <si>
    <t>Medium (5-25%)</t>
  </si>
  <si>
    <t>- Quarterly pricing cycles enabling quick reactions to prices and negotiation cycle with manufactuers to secure discounts</t>
  </si>
  <si>
    <t>- Close management of manufactuers by the account management function providing early oversight of potential price changes</t>
  </si>
  <si>
    <t>- Increasing advanced payment to cover the cost increase</t>
  </si>
  <si>
    <t>Reduction in the range and services MO are able to offer due to emerging climate-related legislation (e.g. ZEV Mandate)</t>
  </si>
  <si>
    <t>Reduced revenue due to lower demand for services as a result of limited range offering</t>
  </si>
  <si>
    <t>- Quick reactions to changes in legislation and market with regards to shifting fleet profile as the majority of fleet vehicles are on three-year lease agreements</t>
  </si>
  <si>
    <t>- Track the percentage of EV's within the fleet. Set aspirational goal to transition 8 out of 10 customers into an electric vehicle by 2032</t>
  </si>
  <si>
    <t>Not complying to the current and upcoming mandatory climate-related regulations, resulting in fines and/or reputational damage</t>
  </si>
  <si>
    <t>Increased operating costs due to potential fines and needing to respond to regulation</t>
  </si>
  <si>
    <t>- Already compliant with all relevant climate-related regulations e.g. SECR and UK-CFD</t>
  </si>
  <si>
    <t>- Legal team is responsible for monitoring current and future legislation</t>
  </si>
  <si>
    <t>Reduced revenue from decreased demand for services due to reputational damage</t>
  </si>
  <si>
    <t>- Risk team and legal team perform compliance checks against regulations</t>
  </si>
  <si>
    <t>- Additionally, the sustainability team performs horizon scanning for upcoming regulation and are responsible for delivering the required reporting against current regulation.</t>
  </si>
  <si>
    <t>Changing stakeholder sentiment resulting in difficulty in attracting funding if investors become dissatisfied with MO's ESG strategy</t>
  </si>
  <si>
    <t>Decreased access to investment</t>
  </si>
  <si>
    <t>- Managing rating agencies (financial and ESG) to maintain credible investment ratings and ESG credential.</t>
  </si>
  <si>
    <t>- Collaboration with shareholder banks to facilitate bond investment roadshows to showcase MO's performance and business plans</t>
  </si>
  <si>
    <t>- Aspirational Goal set that by 2030, 100% of new finance will be sustainability-linked</t>
  </si>
  <si>
    <t>- Sustainability-linked loan in place which has KPIs linked to sustainability performance</t>
  </si>
  <si>
    <t>- The current social bond framework wil be moving towards a sustainability bond framework with a combination of social and green bond issuance. Bonds will start to be issued from early 2025.</t>
  </si>
  <si>
    <t>Supply chain challenges for the production of EVs due to availability of materials needed (focused on EV availability and cost)</t>
  </si>
  <si>
    <t>Increased operating costs due to rising vehicle prices</t>
  </si>
  <si>
    <t>Changing consumer behaviour (e.g. attitude towards climate, the environment and ICE car travel as well as attitudes to using EVs) resulting in less people using the Motability allowance for MO leased vehicles</t>
  </si>
  <si>
    <t>Reduced revenue due to reduced demand for services</t>
  </si>
  <si>
    <t>- Wrap around care offering making MO's service reliable and attractive to people with disabilities over public transport or alternative options of travel</t>
  </si>
  <si>
    <t>- Mo investing in EV support and education for customers e.g. EV charging</t>
  </si>
  <si>
    <t>High carbon scenario</t>
  </si>
  <si>
    <t>- Dedicated teams focussed on EVs e.g. customer services and MOEV</t>
  </si>
  <si>
    <t>(Un)availability/Cost of renewables to be able to reach SBTs and Net Zero target</t>
  </si>
  <si>
    <t>Near term</t>
  </si>
  <si>
    <t>- Transition to new London office will reduce energy usage by half</t>
  </si>
  <si>
    <t>Very Low</t>
  </si>
  <si>
    <t>Accepted</t>
  </si>
  <si>
    <t>Very Low (&lt;1%)</t>
  </si>
  <si>
    <t>- Controls in buildings to reduce consumption e.g. timed lighting, heating controls, tap sensors</t>
  </si>
  <si>
    <t>- Solar panels installed in Bristol and Edinburgh to enable self-generation</t>
  </si>
  <si>
    <t>- Redevelopment of the Coalville refurbishment site includes a number of controls to reduce energy consumption e.g. solar panels</t>
  </si>
  <si>
    <t>- Workplace teams in each location monitor building consumption</t>
  </si>
  <si>
    <t>Limited skilled workers who can maintain the operation of EVs</t>
  </si>
  <si>
    <t>Write-off or early retirement of assets and reduced resale value</t>
  </si>
  <si>
    <t>- The Coalville academy will be upskilling workers</t>
  </si>
  <si>
    <t>- Dealer partner managers managing group and dealer relationships nationally</t>
  </si>
  <si>
    <t>Insufficient/limited EV charging infrastructure across the UK could slow the uptake of EVs and make the transition to EVs challenging</t>
  </si>
  <si>
    <t>Reduced demand for MO product offering as customers do not want to use EVs</t>
  </si>
  <si>
    <t>- Investment in infrastructure support e.g. partnered with Ohme to offer free-of-charge domestic charging points to customers choosing to lease an electric vehicle</t>
  </si>
  <si>
    <t>Very High (&gt;50%)</t>
  </si>
  <si>
    <t>- Trials being conducted with EV charging providers to identify the right solutions for the customer and increase the diversification of suppliers</t>
  </si>
  <si>
    <t>R&amp;D expenditures in new and alternative technologies</t>
  </si>
  <si>
    <t>New technologies such as EVs could underperform</t>
  </si>
  <si>
    <t>- Supporting in EWAV development</t>
  </si>
  <si>
    <t>- Provision of wrap around care</t>
  </si>
  <si>
    <t>- Effective customer complaints management</t>
  </si>
  <si>
    <t>- Dealer partnership managers identifying issues early</t>
  </si>
  <si>
    <t>Reputational risks associated with not hitting MO's verified Science based target or other environmental commitments (e.g. waste, water, biodiversity)</t>
  </si>
  <si>
    <t>Reduced revenue from decreased demand for services</t>
  </si>
  <si>
    <t>- Dedicated sustainability team responsible for managing and monitoring progress against KPIs</t>
  </si>
  <si>
    <t>- Measurement of carbon footprint on an annual basis tracking against target progress.</t>
  </si>
  <si>
    <t>Reduced revenue from negative impact on workforce management and planning (e.g. employee attraction and retention)</t>
  </si>
  <si>
    <t>- Implementation of data systems and development of and IMS (Integrated management system)</t>
  </si>
  <si>
    <t>- Remuneration linked to sustainability KPIs to hold management responsible</t>
  </si>
  <si>
    <t>Reduced revenue from supply chain disruptions</t>
  </si>
  <si>
    <t>- Sustainability targets built into sustainability linked loans</t>
  </si>
  <si>
    <t>Reputational risks if MO do not transition successfully to an EV fleet</t>
  </si>
  <si>
    <t>- MO have set an aspirational goal to address the challenges customers face as the industry moves to electric, aiming to seamlessly transition 8 out of 10 customers into an electric vehicle by 2032</t>
  </si>
  <si>
    <t>- Education of customers around use of EVs</t>
  </si>
  <si>
    <t>- Ensuring adequate supply and choice of EVs available for cutomers</t>
  </si>
  <si>
    <t>Physical impacts of climate change including flooding and extreme weather causing disruption to third party supplier physical infrastructure such as dealers, service centres, vehicle manufacturers</t>
  </si>
  <si>
    <t>Reduced revenue from decreased fleet supply due to supply chain disruption</t>
  </si>
  <si>
    <t>Physical</t>
  </si>
  <si>
    <t>- Highly diversified supply chain to reduce risk of a single point of failure</t>
  </si>
  <si>
    <t>- Defined business continity resppnse plans. Formulation of a cross functional group dedicated to work out and manage business continuity events.</t>
  </si>
  <si>
    <t>Increased operating costs due to supply chain disruption driving up costs</t>
  </si>
  <si>
    <t>- Quarterly pricing cycle allows a quick reaction to price fluctuations and dedicated account managers gives early oversight of these challanges (Strong supplier relationships and communication)</t>
  </si>
  <si>
    <t>Risk of increased insurance claims and associated losses with respect to our fleet as a result of increased UK flooding activity and other extreme weather events</t>
  </si>
  <si>
    <t>Increased insurance premiums and potential for reduced availability of insurance on some assets</t>
  </si>
  <si>
    <t>- Insurance team monitors claim frequencies and values, noting extreme weather events and any correlated claims</t>
  </si>
  <si>
    <t>- Our Economic Capital process is designed to protect the business against extreme shock events. This covers both Insurance and Operational Losses (more of a final backstop)</t>
  </si>
  <si>
    <t>Climate-related severe weather events disrupt or damage MO's direct operations e.g. offices and refurbishment centre</t>
  </si>
  <si>
    <t>Increased capital costs (e.g. damage to facilities)</t>
  </si>
  <si>
    <t>- Well-established continuity response plans in place including homeworking, system resilience and disaster recovery</t>
  </si>
  <si>
    <t>-Buildings dispersed across the UK</t>
  </si>
  <si>
    <t>Reduced revenue and higher costs from negative impact on workforce (e.g. health, safety, absenteeism)</t>
  </si>
  <si>
    <t>- Economic Capital process is designed to protect the business against extreme shock events. This covers both Insurance and Operational Losses</t>
  </si>
  <si>
    <t>OPPORTUNITIES</t>
  </si>
  <si>
    <t>Opportunity Description</t>
  </si>
  <si>
    <t>Impact</t>
  </si>
  <si>
    <t>Likelihood</t>
  </si>
  <si>
    <t>Overall Opportunity</t>
  </si>
  <si>
    <t>Potential increased value of fleet if MO successfully transitions fleet to EVs, due to the UK government's EV policy</t>
  </si>
  <si>
    <t>Very high</t>
  </si>
  <si>
    <t>Increased choice and improved affordability of zero emission vehicles resulting from the ban on new petrol and diesel cars from 2035</t>
  </si>
  <si>
    <t>Developing partnerships and investing in product innovation that has a reduced negative impact on the environment, drives the transition to EVs.</t>
  </si>
  <si>
    <t>Improved reputation and/or external ratings (financial and ESG) as a result of complying with climate-related regulations, commiting and delivering climate action, successfully transitioning to Net Zero and a fully EV fleet</t>
  </si>
  <si>
    <t>Increased investment opportunities/green funding due to MO's climate action and creation of a sustainability linked bond framework</t>
  </si>
  <si>
    <t>Transitioning to 100% renewables resulting in potential operational savings due to rising fuel costs</t>
  </si>
  <si>
    <t>Investing in upskilling people at refurbishment plant at Coalville to address technitian shortage within the EV industry</t>
  </si>
  <si>
    <t>Implementing circular economy principles across the business and within car refurbishment to reduce the use of virgin materials</t>
  </si>
  <si>
    <t>Improving environmental, social, nature and biodiversity impacts in the communities where MO operates</t>
  </si>
  <si>
    <t>GRI content index 2025</t>
  </si>
  <si>
    <t>This report has been prepared with reference to the Global Reporting Initiative (GRI) Standards.
The index below identifies the GRI topics and disclosures covered in this report and indicates where relevant information can be found.
For further information on the GRI Standards, please visit the GRI website: https://www.globalreporting.org/
Some disclosures are partially reported or under development</t>
  </si>
  <si>
    <t>Statement of use</t>
  </si>
  <si>
    <t>Motability Operations group plc has reported the information cited in this GRI content index for the period 1st October 2024 to 30th September 2025 with reference to the GRI Standards</t>
  </si>
  <si>
    <t>GRI applied</t>
  </si>
  <si>
    <t>GRI 1: Foundation 2021</t>
  </si>
  <si>
    <t>Applicable GRI Sector Standard(s)</t>
  </si>
  <si>
    <t>None</t>
  </si>
  <si>
    <t>GRI STANDARD</t>
  </si>
  <si>
    <t>DISCLOSURE</t>
  </si>
  <si>
    <t>LOCATION &amp; NOTES</t>
  </si>
  <si>
    <t>General disclosures</t>
  </si>
  <si>
    <t>The organisation and its reporting practices</t>
  </si>
  <si>
    <t>GRI 2: General Disclosures 2021</t>
  </si>
  <si>
    <t>2-1 organisational details</t>
  </si>
  <si>
    <t>Annual Report, Notes to the financial statements pg 79 
Annual Report, Our corporate and governance structure pg 47</t>
  </si>
  <si>
    <t>2-2 Entities included in the organisation’s sustainability reporting</t>
  </si>
  <si>
    <r>
      <rPr>
        <sz val="11"/>
        <color theme="1"/>
        <rFont val="Lexend"/>
      </rPr>
      <t>Entities included in this report are Motability Operations group plc, Motability Operations Ltd and MO Reinsurance Ltd. This is the same for the consolidated financial statements.</t>
    </r>
    <r>
      <rPr>
        <b/>
        <sz val="11"/>
        <color theme="1"/>
        <rFont val="Lexend"/>
      </rPr>
      <t xml:space="preserve"> </t>
    </r>
    <r>
      <rPr>
        <sz val="11"/>
        <color theme="1"/>
        <rFont val="Lexend"/>
      </rPr>
      <t>All information across the group entities is consolidated for reporting purposes.</t>
    </r>
  </si>
  <si>
    <t>2-3 Reporting period, frequency and contact point</t>
  </si>
  <si>
    <r>
      <t xml:space="preserve">1st Oct 2024 - 30th Sept 2025 is the reporting period for both the impact report and annual report. Motability Operations produce an impact report annually
</t>
    </r>
    <r>
      <rPr>
        <b/>
        <sz val="11"/>
        <color theme="1"/>
        <rFont val="Lexend"/>
      </rPr>
      <t xml:space="preserve">Both the impact report and annual report were published on 17th Dec 2025
</t>
    </r>
    <r>
      <rPr>
        <sz val="11"/>
        <color theme="1"/>
        <rFont val="Lexend"/>
      </rPr>
      <t>For any questions about the reported information please email sustainability@mo.co.uk</t>
    </r>
  </si>
  <si>
    <t>2-4 Restatements of information</t>
  </si>
  <si>
    <t>There have been no reinstatements from previous reporting periods</t>
  </si>
  <si>
    <t>2-5 External assurance</t>
  </si>
  <si>
    <t>Annual Report, Audit Committee pg 54-55 
Annual Report, Independent auditor's report pg 68-73</t>
  </si>
  <si>
    <t>Activities and workers</t>
  </si>
  <si>
    <t>2-6 Activities, value chain and other business relationships</t>
  </si>
  <si>
    <r>
      <rPr>
        <sz val="11"/>
        <rFont val="Lexend"/>
      </rPr>
      <t xml:space="preserve">Motability Operations is active in the automotive sector
</t>
    </r>
    <r>
      <rPr>
        <u/>
        <sz val="11"/>
        <color rgb="FF1155CC"/>
        <rFont val="Lexend"/>
      </rPr>
      <t xml:space="preserve">Annual Report, How the Motability Scheme works pg13 
Impact Report, Engaging our supply chain pg 32 
Annual Report, Governance and stakeholders pg 44-46 
</t>
    </r>
    <r>
      <rPr>
        <sz val="11"/>
        <rFont val="Lexend"/>
      </rPr>
      <t>There have been no significant changes in Motability Operations' sector, value chain or business relationships in the reporting period</t>
    </r>
  </si>
  <si>
    <t>2-7 Employees</t>
  </si>
  <si>
    <r>
      <t xml:space="preserve">Total Employees: 1,835
Male: 888 (48.4%)
Female: 947 (51.6%)
Full-Time: 1,609 (87.7%)
Part-Time: 226 (12.3%)
Data for permanent, temporary and gender breakdowns are not available
</t>
    </r>
    <r>
      <rPr>
        <b/>
        <sz val="11"/>
        <color theme="1"/>
        <rFont val="Lexend"/>
      </rPr>
      <t xml:space="preserve">
</t>
    </r>
    <r>
      <rPr>
        <sz val="11"/>
        <color theme="1"/>
        <rFont val="Lexend"/>
      </rPr>
      <t xml:space="preserve">Employee numbers are reported as headcount and as an average across the reporting year
</t>
    </r>
  </si>
  <si>
    <t>2-8 Workers who are not employees</t>
  </si>
  <si>
    <t>In the reporting period, Motability Operations engaged 228 workers who are not employees. These individuals are engaged through third-party arrangements and are not employees of Motability Operations.
Non-employee workers include agency workers, contractors, consultants, and managed-service workers, all of whom are employed by third-party organisations and engaged on a temporary, fixed-term, or service-based basis.
Agency workers are supplied by employment agencies and typically work on short-term or flexible assignments.
Contractors are engaged to deliver specific technical or project tasks under fixed-term or temporary contracts. A number of contractors are engaged via umbrella companies such as Giant, which act as the employing entity.
Consultants provide specialist or project-based expertise and remain employees of their consultancy or umbrella company.
Managed-service workers are employed by third-party service providers delivering outsourced functions, such as facilities management, IT support, or operational services.
These workers may work under the day-to-day direction of Motability Operations for the duration of their assignment but remain employed by their respective third-party organisations.
Non-employee workers typically support professional, technical, and specialist roles, including IT development, programme and project management, data and analysis, operational support, and facilities services.
The number of non-employee workers is reported as headcount and as an average across the reporting year. There were no material fluctuations in the number of workers who are not employees during the reporting period or compared with the prior reporting period.</t>
  </si>
  <si>
    <t>Governance</t>
  </si>
  <si>
    <t>2-9 Governance structure and composition</t>
  </si>
  <si>
    <r>
      <rPr>
        <u/>
        <sz val="11"/>
        <color rgb="FF1155CC"/>
        <rFont val="Lexend"/>
      </rPr>
      <t xml:space="preserve">Annual Report, Our corporate and governance structure pg 47 
Annual Report, Our Board pg 48-49 
Annual Report, Corporate governance report pg 51-52 
Annual Report, Audit Committee pg 54 
Annual Report, Nomination Committee pg 56 
Annual Report, Remuneration Report pg 57 
</t>
    </r>
    <r>
      <rPr>
        <sz val="11"/>
        <rFont val="Lexend"/>
      </rPr>
      <t xml:space="preserve">
The Group's Board includes two individuals with disabilities
A member of the Impact &amp; Sustainability Committee is the Chair of the Group's Equity, Diversity and Inclusion Committee and overseas the broader ED&amp;I Strategy. </t>
    </r>
  </si>
  <si>
    <t>2-10 Nomination and selection of the highest governance body</t>
  </si>
  <si>
    <t>This information is considered confidential</t>
  </si>
  <si>
    <t>2-11 Chair of the highest governance body</t>
  </si>
  <si>
    <t>Annual Report, Our Board pg 48</t>
  </si>
  <si>
    <t>2-12 Role of the highest governance body in overseeing the management of impacts</t>
  </si>
  <si>
    <r>
      <rPr>
        <u/>
        <sz val="11"/>
        <color rgb="FF1155CC"/>
        <rFont val="Lexend"/>
      </rPr>
      <t xml:space="preserve">Impact Report, Leading with Integrity pg 18 
Annual Report, Impact and Sustainability pg 30 
Annual Report, Governance and stakeholders pg 44-46 
Impact Report, Roles and Responsibilities pg 19 
Impact Report, Undertaking our Double Materiality Assessment pg 20-22 
</t>
    </r>
    <r>
      <rPr>
        <sz val="11"/>
        <rFont val="Lexend"/>
      </rPr>
      <t xml:space="preserve">The Audit Committee is responsible for reviewing the effectiveness of processes to identify and manage impacts on the economy, environment and people. The committee is Chaired by an independent Non-Executive Director, meets quarterly and reports to the Group Board. </t>
    </r>
    <r>
      <rPr>
        <b/>
        <sz val="11"/>
        <rFont val="Lexend"/>
      </rPr>
      <t xml:space="preserve">
</t>
    </r>
  </si>
  <si>
    <t>2-13 Delegation of responsibility for managing impacts</t>
  </si>
  <si>
    <t xml:space="preserve">Impact Report, Leading with Integrity pg 18 
Impact Report, Roles and Responsibilities pg 19 </t>
  </si>
  <si>
    <t>2-14 Role of the highest governance body in sustainability reporting</t>
  </si>
  <si>
    <t xml:space="preserve">Impact Report, Undertaking our Double Materiality Assessment pg 20-22 </t>
  </si>
  <si>
    <t>2-15 Conflicts of interest</t>
  </si>
  <si>
    <t xml:space="preserve">Declaring conflicts of interest is a standing agenda item for the Board and Audit Committee and is written in their Terms of Reference.
</t>
  </si>
  <si>
    <t>2-16 Communication of critical concerns</t>
  </si>
  <si>
    <t>Critical concerns, defined as significant or material risks to the business, including matters relating to financial reporting, controls, compliance, or other key governance risks, are escalated to the Audit Committee and discussed as part of the Committee’s regular agenda.
Employee grievances are managed separately through established human resources procedures and are not reported to the Audit Committee. Grievances are handled by the HR function, which appoints an appropriate investigating manager in line with internal policies.
No critical concerns, as defined above, were reported during the last 12 months.</t>
  </si>
  <si>
    <t>2-17 Collective knowledge of the highest governance body</t>
  </si>
  <si>
    <r>
      <rPr>
        <u/>
        <sz val="11"/>
        <color rgb="FF1155CC"/>
        <rFont val="Lexend"/>
      </rPr>
      <t xml:space="preserve">Annual Report, Nomination Committee pg 56 
</t>
    </r>
    <r>
      <rPr>
        <sz val="11"/>
        <rFont val="Lexend"/>
      </rPr>
      <t xml:space="preserve">
The Board have received training on the responsible use of AI and there are plans to provide further training on sustainable development topics in the coming year.</t>
    </r>
  </si>
  <si>
    <t>2-18 Evaluation of the performance of the highest governance body</t>
  </si>
  <si>
    <r>
      <rPr>
        <sz val="11"/>
        <color theme="1"/>
        <rFont val="Lexend"/>
      </rPr>
      <t>A leading platform for digital board performance BoardClic is used to review effectiveness, alignment and composition of the Board annually. A form is issued to all Board members and a score is given which is benchmarked against other organisations. The score and insights are reported back to the Board.</t>
    </r>
    <r>
      <rPr>
        <b/>
        <sz val="11"/>
        <color theme="1"/>
        <rFont val="Lexend"/>
      </rPr>
      <t xml:space="preserve">
</t>
    </r>
    <r>
      <rPr>
        <sz val="11"/>
        <color theme="1"/>
        <rFont val="Lexend"/>
      </rPr>
      <t>Findings are reviewed collectively by the Board and committee Chairs. Outcomes are used to identify areas for improvement, guide governance development actions, and inform training and succession planning. Action plans are monitored to ensure continuous improvement in Board performance and oversight capability.</t>
    </r>
  </si>
  <si>
    <t>2-19 Remuneration policies</t>
  </si>
  <si>
    <t>Annual Report, Remuneration Report pg 58</t>
  </si>
  <si>
    <t>2-20 Process to determine remuneration</t>
  </si>
  <si>
    <r>
      <rPr>
        <u/>
        <sz val="11"/>
        <color rgb="FF1155CC"/>
        <rFont val="Lexend"/>
      </rPr>
      <t xml:space="preserve">Annual Report, Corporate Governance Report pg 53 
Annual Report, Remuneration Report pg 57-64 
</t>
    </r>
    <r>
      <rPr>
        <sz val="11"/>
        <rFont val="Lexend"/>
      </rPr>
      <t xml:space="preserve">
The process for determining the remuneration of directors and senior executives is set out in the Corporate Governance and Remuneration Reports.
The Remuneration Committee is responsible for reviewing and recommending remuneration policy and outcomes to the Board.
In accordance with the Scheme Agreement, the Motability Foundation is not a member of the Remuneration Committee. However, the Foundation is entitled to make representations in respect of the remuneration of the Chief Executive Officer or the highest paid director, which the Board gives due consideration as part of its decision-making process.</t>
    </r>
  </si>
  <si>
    <t>2-21 Annual total compensation ratio</t>
  </si>
  <si>
    <t>Strategies, policies and practices</t>
  </si>
  <si>
    <t>2-22 Statement on sustainable development strategy</t>
  </si>
  <si>
    <t>Impact Report, From our CEO pg 52</t>
  </si>
  <si>
    <t>2-23 Policy commitments</t>
  </si>
  <si>
    <r>
      <rPr>
        <sz val="11"/>
        <rFont val="Lexend"/>
      </rPr>
      <t xml:space="preserve">Motability Operations group plc is committed to responsible business conduct and has a set of key policy commitments to demonstrate this, including:
- Anti-Money Laundering Policy
- Bribery and Fraud Policy
- Whistleblowing Policy
- Consumer Duty Policy
- Diversity Policy
</t>
    </r>
    <r>
      <rPr>
        <u/>
        <sz val="11"/>
        <color rgb="FF1155CC"/>
        <rFont val="Lexend"/>
      </rPr>
      <t xml:space="preserve">- Supplier Code of Conduct 
- Environment, Health and Safety Policy Statement of Intent </t>
    </r>
    <r>
      <rPr>
        <sz val="11"/>
        <rFont val="Lexend"/>
      </rPr>
      <t xml:space="preserve">
In addition to local requirements, Motability Operations group plc recognises the following international standards in its business activities:
UN Global Compact Sustainable Development Goals, UN Guiding Principles on Business, UN Universal Declaration of Human Rights, UN Guiding Principles on Business and Human Rights, the International Labour Organisation Principles, OECD Due Diligence Guidance for Responsible Business Conduct, OECD Guidelines on Human Rights, International Bill of Human Rights, International Labour Organisation's Declaration on Fundamental Principles and Rights at Work
Motability Operations group plc is committed to respecting internally recognised human rights through its Human Rights Policy which describes the specific human rights covered by the commitment and the stakeholders covered by the policy.
All policy commitments are approved by the Board as the highest governance body and apply to all of the group's activities within its own operations and wider value chain.
All policies are accessible to employees at any time through the internal intranet system. The Supplier Code of Conduct is shared with business partners on an annual basis and for all new business relationships.</t>
    </r>
  </si>
  <si>
    <t>2-24 Embedding policy commitments</t>
  </si>
  <si>
    <r>
      <rPr>
        <sz val="11"/>
        <rFont val="Lexend"/>
      </rPr>
      <t xml:space="preserve">- Anti-Money Laundering Policy
- Bribery and Fraud Policy
- Whistleblowing Policy
- Consumer Duty Policy
- Diversity Policy
</t>
    </r>
    <r>
      <rPr>
        <u/>
        <sz val="11"/>
        <color rgb="FF1155CC"/>
        <rFont val="Lexend"/>
      </rPr>
      <t xml:space="preserve">- Supplier Code of Conduct  
- Environment, Health and Safety Policy Statement of Intent  </t>
    </r>
  </si>
  <si>
    <t>2-25 Processes to remediate negative impacts</t>
  </si>
  <si>
    <r>
      <rPr>
        <u/>
        <sz val="11"/>
        <color rgb="FF1155CC"/>
        <rFont val="Lexend"/>
      </rPr>
      <t xml:space="preserve">Human Rights Policy
</t>
    </r>
    <r>
      <rPr>
        <sz val="11"/>
        <rFont val="Lexend"/>
      </rPr>
      <t>Consumer Duty Policy
Environmental, Health &amp; Safety Policy remediation sections
Grievance Policy
Whistleblowing Policy</t>
    </r>
  </si>
  <si>
    <t>2-26 Mechanisms for seeking advice and raising concerns</t>
  </si>
  <si>
    <r>
      <rPr>
        <u/>
        <sz val="11"/>
        <color rgb="FF1155CC"/>
        <rFont val="Lexend"/>
      </rPr>
      <t xml:space="preserve">Human Rights Policy
</t>
    </r>
    <r>
      <rPr>
        <sz val="11"/>
        <rFont val="Lexend"/>
      </rPr>
      <t>Grievance Policy
Whistleblowing Policy</t>
    </r>
  </si>
  <si>
    <t>2-27 Compliance with laws and regulations</t>
  </si>
  <si>
    <t>2-28 Membership associations</t>
  </si>
  <si>
    <t>SMMT, BVRLA, B Corp, SBTi</t>
  </si>
  <si>
    <t>Stakeholder Engagement</t>
  </si>
  <si>
    <t>2-29 Approach to stakeholder engagement</t>
  </si>
  <si>
    <t>Annual Report, Governance and stakeholders pg 44-46 
Impact Report, Undertaking our Double Materiality Assessment pg 20-22</t>
  </si>
  <si>
    <t>2-30 Collective bargaining agreements</t>
  </si>
  <si>
    <t xml:space="preserve">Material topics </t>
  </si>
  <si>
    <t>GRI 3: Material Topics 2021</t>
  </si>
  <si>
    <t>3-1 Process to determine material topics</t>
  </si>
  <si>
    <t>Impact Report, Undertaking our Double Materiality Assessment pg 20-22</t>
  </si>
  <si>
    <t>3-2 List of material topics</t>
  </si>
  <si>
    <t>3-3 Management of material topics</t>
  </si>
  <si>
    <t>The management of each of our material topics is covered throughout the relevant sections of the Impact Report.</t>
  </si>
  <si>
    <t>GRI 201: Economic Performance 2016</t>
  </si>
  <si>
    <t>201-1 Direct economic value generated and distributed</t>
  </si>
  <si>
    <t>Annual Report, Financial Statements pg 74-111</t>
  </si>
  <si>
    <t>201-2 Financial implications and other risks and opportunities due to climate change</t>
  </si>
  <si>
    <t xml:space="preserve">Annual Report 2024, Climate-related financial disclosures pg. 36-40 </t>
  </si>
  <si>
    <t>201-3 Defined benefit plan obligations and other retirement plans</t>
  </si>
  <si>
    <r>
      <rPr>
        <u/>
        <sz val="11"/>
        <color rgb="FF1155CC"/>
        <rFont val="Lexend"/>
      </rPr>
      <t xml:space="preserve">Annual Report, Retirement benefit costs pg 81 and Retirement benefit schemes pg 103 </t>
    </r>
    <r>
      <rPr>
        <sz val="11"/>
        <rFont val="Lexend"/>
      </rPr>
      <t xml:space="preserve">
</t>
    </r>
    <r>
      <rPr>
        <u/>
        <sz val="11"/>
        <color rgb="FF1155CC"/>
        <rFont val="Lexend"/>
      </rPr>
      <t xml:space="preserve">Annual Report, Remuneration Report 2025 Overview pg 60 
</t>
    </r>
    <r>
      <rPr>
        <sz val="11"/>
        <rFont val="Lexend"/>
      </rPr>
      <t xml:space="preserve">
100% of employees participte in the Motability Operations retirement plan</t>
    </r>
  </si>
  <si>
    <t>201-4 Financial assistance received from government</t>
  </si>
  <si>
    <t>This information is considered confidential
No government is a shareholder in the company</t>
  </si>
  <si>
    <t>GRI 203: Indirect Economic Impacts 2016</t>
  </si>
  <si>
    <t>203-1 Infrastructure investments and services supported</t>
  </si>
  <si>
    <t>This disclosure is not applicable as their have been no infrastructure investment or services supported</t>
  </si>
  <si>
    <t>203-2 Significant indirect economic impacts</t>
  </si>
  <si>
    <t>The Impact of the Motability Scheme - Oxford Economics Report</t>
  </si>
  <si>
    <t>GRI 204: Procurement Practices 2016</t>
  </si>
  <si>
    <t>204-1 Proportion of spending on local suppliers</t>
  </si>
  <si>
    <t>Information unavailable - this data is not readily available and is not tracked today. In 2026 Motability Operations will start to collect this data through the supplier due diligence process.</t>
  </si>
  <si>
    <t>GRI 205: Anti-corruption 2016</t>
  </si>
  <si>
    <t>205-1 Operations assessed for risks related to corruption</t>
  </si>
  <si>
    <t>All operational areas within Motability Operations PLC are assessed for corruption-related risks through the structured risk management process.100% of operations are covered by either the Operational or Major Risk Register assessments.
Information Security was the only risk identified which could also be considered as significant due to having a reasonable likelihood of occurring or would have a material impact on operations, finances or trust in the company if it occurred. While overall corruption risk exposure is low, continuous monitoring, staff training, and periodic control testing are in place to ensure early identification and mitigation.ng, staff training, and periodic control testing are in place to ensure early identification and mitigation.</t>
  </si>
  <si>
    <t>205-2 Communication and training about anti-corruption policies and procedures</t>
  </si>
  <si>
    <r>
      <rPr>
        <sz val="11"/>
        <color theme="1"/>
        <rFont val="Lexend"/>
      </rPr>
      <t xml:space="preserve">Anti-corruption policies and procuredures have been communicated to all board members and all employees.
</t>
    </r>
    <r>
      <rPr>
        <b/>
        <sz val="11"/>
        <color theme="1"/>
        <rFont val="Lexend"/>
      </rPr>
      <t xml:space="preserve">
</t>
    </r>
    <r>
      <rPr>
        <sz val="11"/>
        <color theme="1"/>
        <rFont val="Lexend"/>
      </rPr>
      <t xml:space="preserve">Information is not yet available for business partners. There is a quarterly process that ensures dealers have the correct FCA accreditations and a full audit alongside VAT is conducted once a year. If dealers are not compliant, they are blocked from supplying cars on the scheme.
</t>
    </r>
    <r>
      <rPr>
        <b/>
        <sz val="11"/>
        <color theme="1"/>
        <rFont val="Lexend"/>
      </rPr>
      <t xml:space="preserve">
</t>
    </r>
    <r>
      <rPr>
        <sz val="11"/>
        <color theme="1"/>
        <rFont val="Lexend"/>
      </rPr>
      <t>Information is not currently available on the percentage of board members and employees that have has anti-corruption training.</t>
    </r>
  </si>
  <si>
    <t>205-3 Confirmed incidents of corruption and actions taken</t>
  </si>
  <si>
    <t>There have been no confirmed incidents of corruption or legal cases regarding corruption in the reporting period.</t>
  </si>
  <si>
    <t>GRI 206: Anti-competitive Behavior 2016</t>
  </si>
  <si>
    <t>206-1 Legal actions for anti-competitive behavior, anti-trust, and monopoly practices</t>
  </si>
  <si>
    <t>There are no legal actions pending or completed during the reporting period regarding anti-competive bechvaiour and violations of anti-trust and monoploy legislation in which the Group was identified as a participant.</t>
  </si>
  <si>
    <t>GRI 207: Tax 2019</t>
  </si>
  <si>
    <t>207-1 Approach to tax</t>
  </si>
  <si>
    <t>Tax Strategy</t>
  </si>
  <si>
    <t>207-2 Tax governance, control, and risk management</t>
  </si>
  <si>
    <r>
      <rPr>
        <u/>
        <sz val="11"/>
        <color rgb="FF1155CC"/>
        <rFont val="Lexend"/>
      </rPr>
      <t>Tax Strategy</t>
    </r>
    <r>
      <rPr>
        <sz val="11"/>
        <rFont val="Lexend"/>
      </rPr>
      <t xml:space="preserve">
See the Grievance Policy + Whistleblowing policy to understand how individuals can raise concerns related to Motability Operations integrity in relation to tax.
</t>
    </r>
    <r>
      <rPr>
        <u/>
        <sz val="11"/>
        <color rgb="FF1155CC"/>
        <rFont val="Lexend"/>
      </rPr>
      <t>Annual Report Independent auditor's report pg 68-73</t>
    </r>
  </si>
  <si>
    <t>207-3 Stakeholder engagement and management of concerns related to tax</t>
  </si>
  <si>
    <t>207-4 Country-by-country reporting</t>
  </si>
  <si>
    <t>Annual Report, Financial Statements pg 75-111</t>
  </si>
  <si>
    <t xml:space="preserve">GRI 302: Energy 2016
</t>
  </si>
  <si>
    <t>302-1 Energy consumption within the organisation</t>
  </si>
  <si>
    <t>Energy consumption within Motability Operations includes all energy used in activities under the company’s direct operational control. This covers electricity and natural gas used across office sites and the Coalville refurbishment centre, as well as fuel consumed by company-owned or leased vehicles.
In FY2025, MO’s total direct and purchased energy consumption (Scope 1 and 2) was 6,158,495 kWh, compared to 6,085,082 kWh in FY2024.
Breakdown for FY2025:
Natural Gas (Scope 1): 785,670 kWh
Company Cars (Scope 1): 38,038 kWh
Purchased Electricity (Scope 2): 3,676,979 kWh
EV Electricity (Scope 2): 46,270 kWh
Other Fuels: 44,337 kWh
All purchased electricity is backed by REGO certificates
Energy consumption is not currently disaggregated by end use (e.g., heating, cooling, steam, or lighting). This is because the company's energy meters and supplier invoices record total site-level consumption, without sub-metering by energy function.
Motability Operations does not sell or export energy. All electricity and fuel purchased are used solely for the company's operations and facilities.
All energy data are calculated using the UK Government’s DEFRA conversion factors and represent total consumption across Motability Operations’ owned and controlled facilities.</t>
  </si>
  <si>
    <t>302-2 Energy consumption outside of the organisation</t>
  </si>
  <si>
    <t>Energy consumption outside the organisation covers indirect (Scope 3) energy use arising from business travel activities that occur beyond MO’s direct operational boundary. This includes air, rail, car, and taxi travel undertaken by employees for business purposes.
In FY2025, total indirect energy consumption associated with business travel was 1,567,191 kWh, comprising:
 Air travel: 1,165,475 kWh
 Car travel (non-fleet): 195,891 kWh
 Rail: 190,286 kWh
 Taxi: 15,550 kWh
Energy use was estimated from mileage and journey data using government-approved DEFRA and BEIS energy-intensity conversion factors.</t>
  </si>
  <si>
    <t>302-3 Energy intensity</t>
  </si>
  <si>
    <t>Energy intensity is calculated as total Scope 1 and 2 energy consumption per square metre of occupied floor area. In FY2025 our intensity improved to 166.4 kWh/m² (FY2024: 225.6 kWh/m², −26.2%), reflecting the efficiency of the new HQ and the modern Coalville facility.</t>
  </si>
  <si>
    <t>302-4 Reduction of energy consumption</t>
  </si>
  <si>
    <t>Motability Operations (MO) continues to implement initiatives to improve energy efficiency and reduce overall consumption across its operations. During the reporting year, two key structural changes had a significant impact on the company’s energy profile: the relocation to a new, energy-efficient head office, and the transition of the Coalville refurbishment operation from a third-party service provider (Scope 3) into a fully owned and operated facility (Scope 1 &amp; 2).
Head-office relocation
In FY2025, MO moved from an older, less-efficient office building to a new workspace designed to higher environmental performance standards.
Key benefits including, Improved building efficiency, Optimised occupancy &amp; Smart energy management.
Coalville refurbishment site
The new purpose-built Coalville site replaced outsourced refurbishment operations that previously sat within MO’s Scope 3 emissions boundary. Bringing the service in-house now classifies related energy use within Scopes 1 and 2, reflecting direct operational control.
Key improvements include:
Energy-efficient design: Modern equipment, lighting, systems installed to reduce energy per vehicle processed.
Monitoring and optimisation: Sub-metering enables targeted efficiency actions.
EV and low-carbon readiness: Infrastructure supports future reductions in operational fuel use.
Performance impact
While overall Scope 1 and 2 energy consumption rose slightly due to the boundary change, underlying efficiency has improved. The consolidation of refurbishment activities into a single, modern facility and the enhanced energy performance of the new headquarters are expected to deliver long-term reductions in energy intensity and greenhouse-gas emissions.</t>
  </si>
  <si>
    <t>GRI 103: Energy 2025</t>
  </si>
  <si>
    <t>103-1 Energy policies and commitments</t>
  </si>
  <si>
    <t>103-2 Energy consumption and self-generation within the organisation</t>
  </si>
  <si>
    <t>103-3 Upstream and downstream energy consumption</t>
  </si>
  <si>
    <t>103-4 Energy intensity</t>
  </si>
  <si>
    <t>103-5 Reduction in energy consumption</t>
  </si>
  <si>
    <t>GRI 102: Climate Change 2025</t>
  </si>
  <si>
    <t>102-1 Transition plan for climate change mitigation</t>
  </si>
  <si>
    <t>MO - feed this into transition plan - send to Wayne</t>
  </si>
  <si>
    <t>102-2 Climate change adaptation plan</t>
  </si>
  <si>
    <t>102-3 Just transition</t>
  </si>
  <si>
    <t>MO - feed this into transition plan - send to Wayne - likely won't be able to report on this</t>
  </si>
  <si>
    <t>102-4 GHG emissions reduction targets and progress</t>
  </si>
  <si>
    <t>102-5 Scope 1 GHG emissions</t>
  </si>
  <si>
    <t>102-6 Scope 2 GHG emissions</t>
  </si>
  <si>
    <t>102-7 Scope 3 GHG emissions</t>
  </si>
  <si>
    <t>102-8 GHG emissions intensity</t>
  </si>
  <si>
    <t>102-9 GHG removals in the value chain</t>
  </si>
  <si>
    <t>102-10 Carbon credits</t>
  </si>
  <si>
    <t>GRI 305: Emissions 2016</t>
  </si>
  <si>
    <t>305-1 Direct (Scope 1) GHG emissions</t>
  </si>
  <si>
    <t>Impact Report, Decarbonising our operations pg 29-30 
Impact Report, Transition Plan 2025 pg 50</t>
  </si>
  <si>
    <t>305-2 Energy indirect (Scope 2) GHG emissions</t>
  </si>
  <si>
    <t xml:space="preserve">Impact Report, Decarbonising our operations pg 29-30 
Impact Report, Transition Plan 2025 pg 50 </t>
  </si>
  <si>
    <t>305-3 Other indirect (Scope 3) GHG emissions</t>
  </si>
  <si>
    <t>Impact Report, Decarbonising the scheme pg 30-31 
Impact Report, Transition Plan 2025 pg 50</t>
  </si>
  <si>
    <t>305-4 GHG emissions intensity</t>
  </si>
  <si>
    <t>Total GHG emissions of 9,419,255.5 tCO₂e divided by £7,183,600,000 revenue results in a GHG emissions intensity of:
0.001311 tCO₂e per £ revenue
This figure represents Motability Operations Ltd’s total carbon footprint, including Scope 1, Scope 2 (market-based), and Scope 3 emissions.
The intensity metric is calculated in accordance with GRI 305-4 guidelines and reflects emissions across the full organisational boundary for the reporting year.</t>
  </si>
  <si>
    <t>305-5 Reduction of GHG emissions</t>
  </si>
  <si>
    <r>
      <rPr>
        <u/>
        <sz val="11"/>
        <color rgb="FF1155CC"/>
        <rFont val="Lexend"/>
      </rPr>
      <t xml:space="preserve">Impact Report, Our carbon footprint pg 31 
</t>
    </r>
    <r>
      <rPr>
        <sz val="11"/>
        <rFont val="Lexend"/>
      </rPr>
      <t xml:space="preserve">
Motability Operations has reduced its Scope 1 and 2 (location-based) emissions from 1,191 tCO₂e in FY21 to 847 tCO₂e in FY25, representing a 29% reduction against the base year. This progress equates to 57% achievement of our validated SBTi near-term target for Scope 1 and 2 emissions.
Scope 3 emissions are driven primarily by customer vehicle use. Although total Scope 3 emissions fluctuate with changes in fleet size, the emissions intensity per vehicle has improved from 6.52 tCO₂e (FY21) to 5.58 tCO₂e (FY25), achieving 25% progress towards our SBTi Scope 3 intensity reduction target.
Overall, MO continues to make strong progress in reducing operational emissions and improving value-chain efficiency through fleet electrification and energy efficiency measures.</t>
    </r>
  </si>
  <si>
    <t>305-6 Emissions of ozone-depleting substances (ODS)</t>
  </si>
  <si>
    <t>Motability Operations does not produce or consume ozone-depleting substances</t>
  </si>
  <si>
    <t>305-7 Nitrogen oxides (NOx), sulfur oxides (SOx), and other significant air emissions</t>
  </si>
  <si>
    <t>Motability Operations’ operations are office-based and refurbishment-related, with minimal direct air pollutant emissions. No significant NOx or SOx emissions reported.</t>
  </si>
  <si>
    <t>GRI 306: Waste 2020</t>
  </si>
  <si>
    <t>306-1 Waste generation and significant waste-related impacts</t>
  </si>
  <si>
    <t>Motability Operations generates waste primarily through its office-based activities and the vehicle refurbishment site in Coalville. Waste streams include general office waste (paper, food, packaging), recyclable materials, and operational waste such as metals, plastics, oils, tyres, and batteries.
These impacts are mainly associated with the company's own activities. At Coalville, vehicle refurbishment generates most waste through the replacement and cleaning of parts, while office sites produce smaller quantities of mixed recyclables and general waste.
Upstream impacts relate to packaging and materials supplied to the refurbishment centre, while downstream waste is limited to logistics and the handling of refurbished vehicles.
The key environmental impacts are resource depletion, landfill emissions, and potential pollution risks from oils or hazardous waste. The company mitigates these impacts through recycling programmes, responsible waste disposal, and supplier engagement to reduce packaging and encourage circular reuse of materials.</t>
  </si>
  <si>
    <t>306-2 Management of significant waste-related impacts</t>
  </si>
  <si>
    <t>Waste management is integrated into Motability Operations’ (MO) Environmental Management System (EMS), aligned with ISO 14001 principles.
As part of determining our environmental impacts, MO consider the generation of waste and/or by-products;
Consideration is given to environmental aspects related to MO's activities, products and services, such as: waste management, including reuse, refurbishment, recycling and disposal.
The Coalville site tracks waste volumes by type and destination (recycling, recovery, landfill). 
MO manages waste through a combination of prevention, reduction, reuse, and recycling measures across its operations.
• Segregation and recycling: Offices and the Coalville refurbishment site have waste segregation systems for recyclables, general waste, and hazardous waste (e.g., oils, batteries).
• Supplier and contractor management: Waste contractors are selected based on compliance with waste handling regulations.
• Refurbishment efficiency: At Coalville, parts that can be reused or remanufactured are recovered to reduce waste generation and resource consumption.
• Staff engagement: Employees are encouraged to minimise waste through awareness campaigns, paper reduction initiatives, and responsible disposal practices.
Contractors provide waste transfer and disposal documentation to ensure traceability. Regular audits and reviews are conducted to monitor compliance and performance. Hazardous waste is handled by licensed operators to prevent contamination and ensure full legal compliance. Any waste incidents (e.g., spills or non-compliance) are investigated under MO's incident management procedure, with corrective and preventive actions implemented. Remediation measures may include site clean-up, retraining of staff, or supplier corrective actions.
MO collects waste-related data through a combination of contractor reporting, internal tracking, and site-level monitoring.
• Site-level monitoring: The Coalville refurbishment centre and all office locations maintain on-site waste segregation systems, with volumes monitored through collection frequencies, container weights (where available), and contractor collections.
• Data consolidation: Waste data from any contractors and internally is consolidated centrally by the Sustainability/Workplace team. Data is reviewed for completeness and compared against previous reporting periods to identify changes or anomalies.
• Verification and assurance: Waste figures are checked against contractor invoices, waste transfer notes, and annual statements to verify accuracy. Significant variances are investigated with the contractor.
• Internal oversight: Waste volumes and treatment routes are tracked as part of MO’s environmental reporting processes and reviewed quarterly by Workplace.</t>
  </si>
  <si>
    <t>306-3 Waste generated</t>
  </si>
  <si>
    <t>Waste generated during the reporting period, reported in tonnes, is summarised below by site and waste stream:
Bristol &amp; Edinburgh:
General: 54.001 
Recycling: 25.801
London:
General Waste: 1.52
Dried Mixed Recycling: 3.943
Food waste: 1.7664
Cupboard: 1.0172
WEEE Waste: 0.009
Bulky Waste: 0.2478
Toner: 0.0002
Coalville: 
Mixed Municipal waste: 44.226
Dry Mixed Recycled: 13.145
Mixed Metal: 22.76
Waste Cooking Oil: 0.445
Food Waste: 7.92
Hazardous waste: 10.82</t>
  </si>
  <si>
    <t>306-4 Waste diverted from disposal</t>
  </si>
  <si>
    <r>
      <t xml:space="preserve">Motability Operations (MO) actively prioritises waste diversion from landfill through recycling, reuse, and material recovery processes across its operations, including offices and the Coalville refurbishment centre.
Waste diversion applies to any waste streams that are processed for reuse, recycling, or energy recovery rather than being sent to landfill or incineration without recovery.
Typical waste streams diverted from disposal include:
Dry Mixed Recycling (DMR) - Segregated at source and recycled into new materials
Metals - Reused, remanufactured, or recycled
Waste cooking oil - Converted into biofuel for energy generation
Food waste - Processed through composting or anaerobic digestion
Waste oil-  Reprocessed and recovered for reuse
WEEE (electronic equipment) - Recycled by certified waste processors in compliance with WEEE regulations
MO’s waste management approach ensures that significant volumes of operational and office waste are diverted from disposal through material recovery, reuse, and recycling programmes. The company works closely with waste contractors to maximise recycling rates and ensure traceability of all recovered materials.
</t>
    </r>
    <r>
      <rPr>
        <b/>
        <sz val="11"/>
        <color theme="1"/>
        <rFont val="Lexend"/>
      </rPr>
      <t>In FY2025, Motability Operations diverted approximately 97.2 tonnes of waste from disposal through recycling, composting, anaerobic digestion, reuse, and energy recovery (RDF). This includes dry mixed recycling, metals, food and organic waste, waste cooking oil, WEEE, and municipal/general waste processed through Material Recovery Facilities.</t>
    </r>
  </si>
  <si>
    <t>306-5 Waste directed to disposal</t>
  </si>
  <si>
    <r>
      <t xml:space="preserve">At Motability Operations, only a small proportion of total waste is directed to disposal. The company’s aim is to minimise this through effective segregation and recovery practices.
General waste / mixed municipal waste - Sorted through a Material Recovery Facility (MRF). Recyclable content is extracted, and the remaining fraction is converted into Refuse Derived Fuel (RDF), which is used to produce electricity. None of MO’s general waste is sent to landfill.
Hazardous waste (non-recoverable) - Safely destroyed by high-temperature incineration
Contaminated waste (e.g., oil-absorbent materials, PPE) - Final destruction through incineration with no material recovery
No general waste from MO operations is sent to landfill. Residual waste is processed into Refuse Derived Fuel (RDF), contributing to renewable energy generation. Only hazardous or contaminated wastes that cannot be safely recovered are directed to final disposal.
</t>
    </r>
    <r>
      <rPr>
        <b/>
        <sz val="11"/>
        <color theme="1"/>
        <rFont val="Lexend"/>
      </rPr>
      <t>In FY2025, approximately 10.8 tonnes of waste were directed to final disposal. This consisted solely of hazardous waste requiring high-temperature incineration with no material recovery. No general operational waste was sent to landfill.</t>
    </r>
  </si>
  <si>
    <t>GRI 308: Supplier Environmental Assessment 2016</t>
  </si>
  <si>
    <t>308-1 New suppliers that were screened using
environmental criteria</t>
  </si>
  <si>
    <t>Information unavailable - this data is not readily available and is not tracked today. In 2026 the Group will start to collect this data through the supplier due diligence process.
The company has set a goal for 80% of suppliers by spend to be screened using environmental criteria in the FY25 reporting year</t>
  </si>
  <si>
    <t>308-2 Negative environmental impacts in the supply chain and actions taken</t>
  </si>
  <si>
    <t>GRI 401: Employment 2016</t>
  </si>
  <si>
    <t>401-1 New employee hires and employee turnover</t>
  </si>
  <si>
    <t>Total number of new employee hires during the reporting period
Total new employee hires: 363
Male: 215
Female:148
16-24: 64
25-34: 163
35-44:70
45-54: 53
55-64: 11
65-74:2
Total Leavers: 250
Male: 128
Female: 122
16-24: 17
25-34: 108
35-44: 57
45-54: 34
55-64: 30
65-74:4</t>
  </si>
  <si>
    <t>401-2 Benefits provided to full-time employees that are not provided to temporary or part-time employees</t>
  </si>
  <si>
    <t>The following benefits are provided to full and part time employees but are not provided to temporary employees:
Private Medical Insurance
Healthcare Cash Plan
Health Checks
Dental Insurance
Cancer Checks
Pension
Life Assurance
Partner Life Assurance
Critical Illness Insurance
Cycle to work
Car Salary Sacrifice
Holiday Trading
Gym Membership
Employee Discount Scheme
Season Train Ticket Loan
Free Mortgage Advice</t>
  </si>
  <si>
    <t>401-3 Parental leave</t>
  </si>
  <si>
    <t>Total number of employees that were entitled to parental leave: 1824 (883 Male, 941 Female)
Total number of employees that took parental leave: 104 (27 Male, 77 Female)
Total number of employees that returned to work in the reporting period after parental leave ended: 80 (39 Male, 41 Female)
Data on the total number of employees who returned to work after parental leave and were still employed 12 months after is not available</t>
  </si>
  <si>
    <t>GRI 402: Labor/Management Relations 2016</t>
  </si>
  <si>
    <t>402-1 Minimum notice periods regarding operational changes</t>
  </si>
  <si>
    <t>The requested data is commercially sensitive and is not publicly disclosed</t>
  </si>
  <si>
    <t>GRI 403: Occupational Health and Safety 2018</t>
  </si>
  <si>
    <t>403-1 Occupational health and safety management system</t>
  </si>
  <si>
    <t xml:space="preserve">Motability Operations has an occupational health and safety system as part of its Integrated Management System (IMS). The system is based on both legal requirements and risk management system standards. The Environmental, Health, Safety and Wellbeing Policy and subordinate procedures are based on compliance to applicable legislation identified in Motability Operation's Legal Register and other requirements based on the ISO 45001 standard.
Activities covered include, but are not limited to: Risk Assessment, Fire Emergency and Evacuation, Control of Contractors, Permit to Work, Control of Substances Hazardous to Health, First Aid, PPE/RPE, Provision and Use of Work Equipment, Legionella Management and Working at Height. 
</t>
  </si>
  <si>
    <t>403-2 Hazard identification, risk assessment, and incident investigation</t>
  </si>
  <si>
    <t>Motability Operations (MO) outlines its commitment to employee safety and wellbeing by establishing a structured process for identifying, assessing, and managing occupational health and safety (OH&amp;S) hazards and risks. This process ensures compliance with legal requirements and ISO 45001 standards, with a focus on proactive risk management and continuous improvement.
The process aims to identify OH&amp;S hazards, manage risks through proactive assessments, evaluate opportunities for improvement, and plan actions to address risks and opportunities. The Environment Health and Safety Manager oversees the process for all MO activities and workers, excluding those managed entirely by contractors. Executives consider strategic risks; the Environment Health and Safety Manager audits and escalates risks; the Facilities Management Team conducts general and specific risk assessments; line management ensures assessments cover all activities and implements controls; risk assessors conduct specific assessments; employees comply with controls and report issues. 
Risk assessments focus on significant risks with suitable, sufficient, and user-friendly methods conducted by competent persons. General Risk Assessments cover low-risk areas, while Specific Risk Assessments address activities not covered or legally required. When hazards require further evaluation, assessments such as manual handling, DSE, first aid needs, CoSHH, noise, and vibration are conducted internally or by external competent persons.
Hierarchy of Controls: Control measures follow a hierarchy: elimination, substitution, engineering controls, administrative controls, and personal protective equipment (PPE).  
Line management communicates risk information to workers via risk assessments or safe systems of work, retains assessments for at least five years in digital format, and ensures accessibility to relevant parties.  
Risk assessments are reviewed annually or after incidents, changes in legislation, or work processes. Opportunities to improve OH&amp;S performance and management systems are identified through assessments, feedback, audits, and incident responses. POWRAs address changes in risk during work. Training is provided to ensure assessor competence.  
Employees can report work-related hazards via MO's in-house Environment Health and Safety (EHS) event reporting and investigation system. This is available to all employees and subcontractors with access to the MOConnect Intranet portal. These are categorised into Accidents/Diseases, Incidents, Environment, Health and Safety Observations and Near Misses.
Within MO's in-house EHS event reporting and investigation system, there is Root Cause Analysis section. All events are required to be investigated to include a review of Immediate Cause, Underlying Cause, and Root Cause, where applicable. Corrective and Preventive Actions are implemented as subtasks with the system to ensure that the company continually improves its IMS and trends are identified to link into initiatives that form part of the overall EHS strategy, objectives &amp; KPIs.</t>
  </si>
  <si>
    <t>403-3 Occupational health services</t>
  </si>
  <si>
    <t>Occupational Health assessments are carried out by a third party in cases of high absence, new conditions or conditions that need support through medically trained assessors. Recommendations are provided within these, and are implemented where deemed reasonable by Motability Operations as a business. Occupational Health is part of management and employee conversations, but also noted throughout our Sickness Absence policy and Workplace Adjustments policies on MOConnect</t>
  </si>
  <si>
    <t>403-4 Worker participation, consultation, and communication on occupational health and safety</t>
  </si>
  <si>
    <t>Motability Operations (MO) has an Environmental, Health and Safety Committee as a sub-committee of the Risk Management Committee. The Committee members include employee representatives from each MO site (London, Bristol, Edinburgh and Coalville). The role of the Committee is also to actively engage with MO’s management and workforce, promoting a positive EHSW culture and to ensure that employees are consulted on formal basis on matters of environment, health, safety and wellbeing. 
The Committee meets quarterly and their responsibilites include: 
(a)  Maintaining a framework for implementing environmental, health, safety and wellbeing objectives.
(b)  Developing and reviewing procedures to ensure they comply with environmental, health &amp;safety, and welfare legislation, regulations and standards as they affect the place of work and business activities.
(c)  Reviewing significant environmental, health and safety risks, incidents and near misses which may occur and the impact of these together with any remedial action.
(d)  Identifying and allocating roles and responsibilities to appropriate employees.
(e)  Identifying training needs for employees with specific environment, health and safety responsibilities.
(f) Where new technology is introduced, reviewing the EH&amp;S impacts.
(g) Outputs and outcomes from relevant workplace inspections.
(h)  E56 Undertaking regular communication and consultation with ROES or other governance committees on environmental, health &amp; safety and welfare matters, where necessary and/or appropriate.
(i)  Ensuring that Executives are kept informed of their environment health and safety responsibilities and duties as necessary.
(j) Reviewing the following key documents annually:
- EHS&amp;W Statement of Intent
- EHS&amp;W Policy, to take account of organisational and legislative changes.
- EHS&amp;W Strategy
- The EHS Aspects and Hazards Legal Register
- Terms of Reference and membership</t>
  </si>
  <si>
    <t>403-5 Worker training on occupational health and safety</t>
  </si>
  <si>
    <t>Mandatory EHS training is provided via Motability Operations' MyLearn system. All employees receive fire awareness eLearning training as standard, while other employees receive training depending on risks identified from risk assessments, such as Manual Handling (undertaken by Train-the-Trainer in-house), Working at Height, Vehicle Banksman, PUWER, Driving Safely etc.</t>
  </si>
  <si>
    <t>403-6 Promotion of worker health</t>
  </si>
  <si>
    <t>Wellbeing Pages on MOConnect link to all sources of support (EAP/MHFA/MH Allies/ PMI etc). These are also promoted through different networking groups and on specific days such as Mental Health Awareness week. Sharepoint and emails sent to all employees as part of promotion for these and things such as Flu Vaccines - often on the TV screens within the offices. Company policies also highlight relevant support sources within the business.</t>
  </si>
  <si>
    <t>403-7 Prevention and mitigation of occupational health and safety impacts directly linked by business relationships</t>
  </si>
  <si>
    <t xml:space="preserve">Where there are risks relating to hazards, that are not controlled adequately by existing controls on Motability Operations' (MO) risk assessments, necessary controls would be implemented to correct this. Where there are trends in event data, MO will implement EHS initiative to look at reducing accidents and incidents.  </t>
  </si>
  <si>
    <t>403-8 Workers covered by an occupational health and safety management system</t>
  </si>
  <si>
    <t>All employees are covered by the Integrated Management System (IMS).
The system is not internally audited but four external EHS audits are conducted annually by an independent competent contractor, covering all of the sites' operations and interrogation of the EHS management system.</t>
  </si>
  <si>
    <t>403-9 Work-related injuries</t>
  </si>
  <si>
    <t xml:space="preserve">a. For all employees:
There have been 0 fatalities as a result of work-related inuries in the reporting period
There have been 2 recorded high-consequence injuries, RIDDOR Accident Incident Rate = 95.64
There have been 48 total injuries, Accident Incident Rate (all injuries) = 2295
The main types of injury have been first aid injuries.
b. For all workers who are not employees but whose work and/or workplace is controlled by the organisation: 
i. The number and rate of fatalities as a result of work-related injury; None
ii. The number and rate of high-consequence work-related injuries (excluding fatalities); None
iii. The number and rate of recordable work-related injuries; for embedded contractors and contractors working on MO sites, we include these in our overall work-related injury figures
iv. The main types of work-related injury; First aid injuries
v. The number of hours worked. The number of hours worked by non-employee workers is not centrally recorded, as these workers are employed by third-party agencies and service providers and working hours are managed outside MO’s payroll systems. MO nevertheless applies consistent health and safety controls, inductions, supervision and incident reporting for all workers operating under its control.
c. The work-related hazards that pose a risk of high-consequence injury, including:
i. how these hazards have been determined; Accident investigation and root cause analysis
ii. which of these hazards have caused or contributed to high-consequence injuries during the reporting period; Workplace Transport and Building Faults
iii. actions taken or underway to eliminate these hazards and minimize risks using the hierarchy of controls. For the two high-consequence accidents - Engineering Controls as higher level control, then Information, Instruction and Training as a lower level control after engineering controls completed. 
d. Any actions taken or underway to eliminate other work-related hazards and minimize risks using the hierarchy of controls. Query - is this in general, or for the two high-consequence accidents?
e. Whether the rates have been calculated based on 200,000 or 1,000,000 hours worked. Accident Incident Rate calculation used HSE approved formula; Incident Rate = Injuries (per year) / Employment * 100,000
f. Whether and, if so, why any workers have been excluded from this disclosure, including the types of worker excluded. Included - all permanent employees, FTC, off-payroll contractors, agency, consultants and managed services
g. Any contextual information necessary to understand how the data have been compiled, such as any standards, methodologies, and assumptions used. Use of in-house event management system using Jira, taking over from FMFacts system. Use of Excel spreadsheets to manipulate raw data and formulae, such as HSE Accident Incident Rates. </t>
  </si>
  <si>
    <t>403-10 Work-related ill health</t>
  </si>
  <si>
    <t>The organisation does not currently track this metric.</t>
  </si>
  <si>
    <t>GRI 404: Training and Education 2016</t>
  </si>
  <si>
    <t>404-1 Average hours of training per year per employee</t>
  </si>
  <si>
    <t>Total hours of training undertaken by employees: 7,592
Average hours trained per employee (working off 1,879 colleagues): 4 hours
Training hours by gender or employee category are not available</t>
  </si>
  <si>
    <t>404-2 Programs for upgrading employee skills and transition assistance programs</t>
  </si>
  <si>
    <r>
      <rPr>
        <sz val="11"/>
        <color theme="1"/>
        <rFont val="Lexend"/>
      </rPr>
      <t>Motability Operations (MO) equips its employees with the skills to perform their duties and progress their skills for career and personal development.
Working with subject matter experts both internally and externally, MO brings a strong and innovative suite of development interventions to support employees throughout their career at MO, including:
Professional Skills Programmes &amp; Qualifications
Instructor-Led Courses &amp; Webinars
Leadership Development
Digital Learning Resources available through MyLearn</t>
    </r>
    <r>
      <rPr>
        <b/>
        <sz val="11"/>
        <color theme="1"/>
        <rFont val="Lexend"/>
      </rPr>
      <t xml:space="preserve">
</t>
    </r>
    <r>
      <rPr>
        <sz val="11"/>
        <color theme="1"/>
        <rFont val="Lexend"/>
      </rPr>
      <t>Career Pathways available through Skills Builder</t>
    </r>
    <r>
      <rPr>
        <b/>
        <sz val="11"/>
        <color theme="1"/>
        <rFont val="Lexend"/>
      </rPr>
      <t xml:space="preserve">
</t>
    </r>
    <r>
      <rPr>
        <sz val="11"/>
        <color theme="1"/>
        <rFont val="Lexend"/>
      </rPr>
      <t>Early Careers</t>
    </r>
  </si>
  <si>
    <t>404-3 Percentage of employees receiving regular performance and career development reviews</t>
  </si>
  <si>
    <t>All employees have regular performance reviews and career development discussions</t>
  </si>
  <si>
    <t>GRI 405: Diversity and Equal Opportunity 2016</t>
  </si>
  <si>
    <t>405-1 Diversity of governance bodies and employees</t>
  </si>
  <si>
    <t xml:space="preserve">Diversity data is not tracked or collected for Motability Operations' governance bodies
Employee age diversity                     
&lt; 20 years    % FY25 0.5%
20-29 years  % FY25 19.2%
30-39 years  % FY25 40.2%
40-49 years  % FY25 23.7%
50-59 years  % FY25 13.6%
60+ years     % FY25 2.9%
Employee gender diversity
Male     % FY25 48.4%
Female % FY25 51.6%
</t>
  </si>
  <si>
    <t>405-2 Ratio of basic salary and remuneration of women to men</t>
  </si>
  <si>
    <r>
      <rPr>
        <sz val="11"/>
        <rFont val="Lexend"/>
      </rPr>
      <t xml:space="preserve">We do not currently report ratios by region or employee category
</t>
    </r>
    <r>
      <rPr>
        <u/>
        <sz val="11"/>
        <color rgb="FF1155CC"/>
        <rFont val="Lexend"/>
      </rPr>
      <t>Gender Pay Gap Report</t>
    </r>
  </si>
  <si>
    <t>GRI 406: Non-discrimination 2016</t>
  </si>
  <si>
    <t>406-1 Incidents of discrimination and corrective actions taken</t>
  </si>
  <si>
    <r>
      <rPr>
        <sz val="11"/>
        <color theme="1"/>
        <rFont val="Lexend"/>
      </rPr>
      <t xml:space="preserve">This information is considered confidential </t>
    </r>
    <r>
      <rPr>
        <b/>
        <sz val="11"/>
        <color theme="1"/>
        <rFont val="Lexend"/>
      </rPr>
      <t xml:space="preserve">
</t>
    </r>
    <r>
      <rPr>
        <sz val="11"/>
        <color theme="1"/>
        <rFont val="Lexend"/>
      </rPr>
      <t>All incidents are promptly investigated and handled appropriately. Status of incidents and actions taken is not reported as this information is considered confidential</t>
    </r>
  </si>
  <si>
    <t>GRI 414: Supplier Social Assessment</t>
  </si>
  <si>
    <t>414-1 New suppliers that were screened using social criteria</t>
  </si>
  <si>
    <t>Information unavailable - this data is not readily available and is not tracked today. In 2026 the company will start to collect this data through the supplier due diligence process.
The company has set a goal for 80% of suppliers by spend to be screened using social criteria in the FY25 reporting year</t>
  </si>
  <si>
    <t>414-2 Negative social impacts in the supply chain and actions taken</t>
  </si>
  <si>
    <t>GRI 416: Customer Health and Safety 2016</t>
  </si>
  <si>
    <t>416-1 Assessment of the health and safety impacts of product and service categories</t>
  </si>
  <si>
    <t>Vehicle Supply Chain: All vehicles supplied to customers are assessed for compliance with UK and EU safety regulations before being made available through the scheme. This includes crash test performance, emissions compliance, and accessibility standards.
Adaptations and Conversions: 100% of vehicle adaptations and wheelchair accessible vehicle (WAV) conversions undergo health and safety assessments before approval. This covers usability, installation safety, and long-term reliability testing.
Customer Services: Call centres, roadside assistance, and mobility support services are reviewed for customer safety impacts, including emergency handling and data protection.
Percentage Figure: Motability Operations can report that 100% of significant product and service categories undergo health and safety assessments, as compliance is integral to the business model and contract terms with manufacturers and adaptation suppliers.</t>
  </si>
  <si>
    <t>416-2 Incidents of non-compliance concerning the health and safety impacts of products and services</t>
  </si>
  <si>
    <t>In the reporting year, Motability Operations recorded 0 incidents of non-compliance with health and safety regulations resulting in fines or penalties, 0 incidents resulting in warnings, and 0 incidents with voluntary codes. All product and service categories, including vehicles, adaptations, and mobility support services, are assessed for health and safety impacts as part of standard operating procedures.</t>
  </si>
  <si>
    <t>GRI 417: Marketing and Labeling 2016</t>
  </si>
  <si>
    <t>417-1 Requirements for product and service information
and labeling</t>
  </si>
  <si>
    <t xml:space="preserve">Motability Operations is not subject to general consumer goods labelling regimes, such as UKCA/CE marking, packaging labelling, or product safety labelling, as it does not manufacture or sell consumer goods.
However, Motability Operations is subject to equivalent and, in some cases, more stringent requirements under financial services regulation, including regulation by the Financial Conduct Authority (FCA). These requirements govern the provision of product and service information and are designed to ensure that customers receive clear, fair and not misleading information, enabling them to understand the product and make informed decisions.
Motability Operations complies with all applicable legal and regulatory requirements relating to product and service information and marketing communications. Disclosure of the percentage of significant product or service categories covered by such requirements is considered commercially sensitive.
</t>
  </si>
  <si>
    <t>417-2 Incidents of non-compliance concerning product
and service information and labeling</t>
  </si>
  <si>
    <t>This information is considered confidential. Motability Operations is regulated by the Financial Conduct Authority and is required to comply with applicable rules relating to the provision of product and service information.</t>
  </si>
  <si>
    <t>417-3 Incidents of non-compliance concerning marketing
communications</t>
  </si>
  <si>
    <t>This information is considered confidential. Marketing communications are subject to FCA requirements to ensure they are clear, fair and not misleading.</t>
  </si>
  <si>
    <t>People information</t>
  </si>
  <si>
    <t>Total Number of Employees</t>
  </si>
  <si>
    <t>2-7-a</t>
  </si>
  <si>
    <t>Employees by Office Location</t>
  </si>
  <si>
    <t>Bristol</t>
  </si>
  <si>
    <t>2-7-a, 405-1-b</t>
  </si>
  <si>
    <t>London</t>
  </si>
  <si>
    <t>Edinburgh</t>
  </si>
  <si>
    <t>Field</t>
  </si>
  <si>
    <t>Employees by Age</t>
  </si>
  <si>
    <t>&lt; 20 years</t>
  </si>
  <si>
    <t>405-1-b</t>
  </si>
  <si>
    <t>8.5</t>
  </si>
  <si>
    <t>20-29 years</t>
  </si>
  <si>
    <t>30-39 years</t>
  </si>
  <si>
    <t>40-49 years</t>
  </si>
  <si>
    <t>50-59 years</t>
  </si>
  <si>
    <t>60+ years</t>
  </si>
  <si>
    <t>Employees by Contract</t>
  </si>
  <si>
    <t>Full-Time</t>
  </si>
  <si>
    <t>2-7-b</t>
  </si>
  <si>
    <t>Part-Time</t>
  </si>
  <si>
    <t>Hires and Leavers</t>
  </si>
  <si>
    <t>New Starters</t>
  </si>
  <si>
    <t>401-1</t>
  </si>
  <si>
    <t>Leavers</t>
  </si>
  <si>
    <t>Attrition Rate</t>
  </si>
  <si>
    <t>Employees by gender</t>
  </si>
  <si>
    <t>Male</t>
  </si>
  <si>
    <t>5.1, 5.5</t>
  </si>
  <si>
    <t>Female</t>
  </si>
  <si>
    <t>Employees by ethnicity</t>
  </si>
  <si>
    <t>White</t>
  </si>
  <si>
    <t>Pay Gap Report 2025 p.14</t>
  </si>
  <si>
    <t>8.5, 10.2</t>
  </si>
  <si>
    <t>Asian or Asian British</t>
  </si>
  <si>
    <t>Black, Black British, Caribbean, or African</t>
  </si>
  <si>
    <t>Mixed, or multiple ethnic groups</t>
  </si>
  <si>
    <t>Other ethnic groups</t>
  </si>
  <si>
    <t>Gender Pay Gap</t>
  </si>
  <si>
    <t>Mean Pay Gap</t>
  </si>
  <si>
    <t>Pay Gap Report 2025 p.6</t>
  </si>
  <si>
    <t>405-2-a</t>
  </si>
  <si>
    <t>Median Pay Gap</t>
  </si>
  <si>
    <t>Mean Bonus Pay Gap</t>
  </si>
  <si>
    <t>Median Bonus Pay Gap</t>
  </si>
  <si>
    <t>Employees by disability</t>
  </si>
  <si>
    <t>Proportion of Employees declaring a disability</t>
  </si>
  <si>
    <t>Pay Gap Report 2025 p.11</t>
  </si>
  <si>
    <t>405-1</t>
  </si>
  <si>
    <t>Matched fundraising</t>
  </si>
  <si>
    <t>Number of charities submitted</t>
  </si>
  <si>
    <t>3, 4, 10</t>
  </si>
  <si>
    <t>Amount raised by employees</t>
  </si>
  <si>
    <t>Amount matched by MO</t>
  </si>
  <si>
    <t>Charitable Nominations</t>
  </si>
  <si>
    <t>3, 15</t>
  </si>
  <si>
    <t>Amount donated by MO</t>
  </si>
  <si>
    <t>unavailable</t>
  </si>
  <si>
    <t>Volunteering</t>
  </si>
  <si>
    <t>Hours spent volunteering</t>
  </si>
  <si>
    <t>3, 7, 8, 10, 11</t>
  </si>
  <si>
    <t>Equivalent financial impact</t>
  </si>
  <si>
    <t>Equivalent number of individuals benefitting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</si>
</sst>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quot;£&quot;#,##0"/>
  </numFmts>
  <fonts count="42">
    <font>
      <sz val="11"/>
      <color theme="1"/>
      <name val="Aptos Narrow"/>
      <family val="2"/>
      <scheme val="minor"/>
    </font>
    <font>
      <sz val="11"/>
      <color theme="0"/>
      <name val="Lexend"/>
    </font>
    <font>
      <sz val="14"/>
      <color theme="0"/>
      <name val="Lexend Medium"/>
    </font>
    <font>
      <sz val="14"/>
      <color theme="0"/>
      <name val="Lexend"/>
    </font>
    <font>
      <sz val="11"/>
      <color theme="1"/>
      <name val="Aptos Narrow"/>
      <family val="2"/>
      <scheme val="minor"/>
    </font>
    <font>
      <sz val="11"/>
      <color theme="0"/>
      <name val="Aptos Narrow"/>
      <family val="2"/>
      <scheme val="minor"/>
    </font>
    <font>
      <b/>
      <sz val="72"/>
      <color theme="0"/>
      <name val="Lexend"/>
    </font>
    <font>
      <sz val="18"/>
      <color theme="0"/>
      <name val="Lexend"/>
    </font>
    <font>
      <sz val="11"/>
      <color theme="1"/>
      <name val="Lexend"/>
    </font>
    <font>
      <b/>
      <sz val="11"/>
      <color theme="1"/>
      <name val="Lexend"/>
    </font>
    <font>
      <sz val="11"/>
      <color rgb="FF00006C"/>
      <name val="Lexend"/>
    </font>
    <font>
      <b/>
      <sz val="11"/>
      <color rgb="FF00006C"/>
      <name val="Lexend"/>
    </font>
    <font>
      <b/>
      <sz val="72"/>
      <color rgb="FF00006C"/>
      <name val="Lexend"/>
    </font>
    <font>
      <sz val="11"/>
      <color rgb="FF87EDD2"/>
      <name val="Lexend"/>
    </font>
    <font>
      <b/>
      <sz val="11"/>
      <color theme="0"/>
      <name val="Lexend"/>
    </font>
    <font>
      <sz val="11"/>
      <color rgb="FF00006C"/>
      <name val="Aptos Narrow"/>
      <family val="2"/>
      <scheme val="minor"/>
    </font>
    <font>
      <sz val="11"/>
      <color rgb="FFF5F5F0"/>
      <name val="Lexend"/>
    </font>
    <font>
      <b/>
      <sz val="11"/>
      <color theme="0"/>
      <name val="Aptos Narrow"/>
      <family val="2"/>
      <scheme val="minor"/>
    </font>
    <font>
      <b/>
      <sz val="14"/>
      <color rgb="FF00006C"/>
      <name val="Lexend"/>
    </font>
    <font>
      <b/>
      <sz val="72"/>
      <color rgb="FF87EDD2"/>
      <name val="Lexend"/>
    </font>
    <font>
      <sz val="11"/>
      <color rgb="FF87EDD2"/>
      <name val="Aptos Narrow"/>
      <family val="2"/>
      <scheme val="minor"/>
    </font>
    <font>
      <sz val="9"/>
      <color rgb="FF0C1C72"/>
      <name val="Lexend"/>
    </font>
    <font>
      <sz val="9"/>
      <color rgb="FF00006C"/>
      <name val="Lexend"/>
    </font>
    <font>
      <sz val="9"/>
      <color theme="1"/>
      <name val="Lexend"/>
    </font>
    <font>
      <sz val="10"/>
      <color rgb="FF00006C"/>
      <name val="Lexend"/>
    </font>
    <font>
      <b/>
      <sz val="10"/>
      <color theme="0"/>
      <name val="Lexend"/>
    </font>
    <font>
      <b/>
      <sz val="11"/>
      <color rgb="FF00006C"/>
      <name val="Aptos Narrow"/>
      <family val="2"/>
      <scheme val="minor"/>
    </font>
    <font>
      <b/>
      <sz val="11"/>
      <color rgb="FF00006C"/>
      <name val="Wingdings 2"/>
      <family val="1"/>
      <charset val="2"/>
    </font>
    <font>
      <sz val="11"/>
      <color rgb="FF00006C"/>
      <name val="Wingdings 2"/>
      <family val="1"/>
      <charset val="2"/>
    </font>
    <font>
      <sz val="8"/>
      <name val="Aptos Narrow"/>
      <family val="2"/>
      <scheme val="minor"/>
    </font>
    <font>
      <sz val="11"/>
      <color theme="0"/>
      <name val="Wingdings 2"/>
      <family val="1"/>
      <charset val="2"/>
    </font>
    <font>
      <u/>
      <sz val="11"/>
      <color theme="10"/>
      <name val="Aptos Narrow"/>
      <family val="2"/>
      <scheme val="minor"/>
    </font>
    <font>
      <b/>
      <sz val="16"/>
      <color rgb="FFFFFFFF"/>
      <name val="Lexend"/>
    </font>
    <font>
      <b/>
      <sz val="11"/>
      <color rgb="FF000000"/>
      <name val="Lexend"/>
    </font>
    <font>
      <sz val="10"/>
      <color theme="0"/>
      <name val="Lexend"/>
    </font>
    <font>
      <b/>
      <sz val="16"/>
      <color theme="0"/>
      <name val="Lexend"/>
    </font>
    <font>
      <sz val="11"/>
      <color rgb="FF000000"/>
      <name val="Lexend"/>
    </font>
    <font>
      <u/>
      <sz val="11"/>
      <color rgb="FF0000FF"/>
      <name val="Lexend"/>
    </font>
    <font>
      <sz val="11"/>
      <name val="Lexend"/>
    </font>
    <font>
      <u/>
      <sz val="11"/>
      <color rgb="FF1155CC"/>
      <name val="Lexend"/>
    </font>
    <font>
      <b/>
      <sz val="11"/>
      <name val="Lexend"/>
    </font>
    <font>
      <b/>
      <u/>
      <sz val="11"/>
      <color rgb="FF0000FF"/>
      <name val="Lexend"/>
    </font>
  </fonts>
  <fills count="10">
    <fill>
      <patternFill patternType="none"/>
    </fill>
    <fill>
      <patternFill patternType="gray125"/>
    </fill>
    <fill>
      <patternFill patternType="solid">
        <fgColor rgb="FF87EDD2"/>
        <bgColor indexed="64"/>
      </patternFill>
    </fill>
    <fill>
      <patternFill patternType="solid">
        <fgColor rgb="FF00006C"/>
        <bgColor indexed="64"/>
      </patternFill>
    </fill>
    <fill>
      <patternFill patternType="solid">
        <fgColor rgb="FFFDE9D4"/>
        <bgColor indexed="64"/>
      </patternFill>
    </fill>
    <fill>
      <patternFill patternType="solid">
        <fgColor rgb="FF1739E5"/>
        <bgColor indexed="64"/>
      </patternFill>
    </fill>
    <fill>
      <patternFill patternType="solid">
        <fgColor rgb="FFF5F5F0"/>
        <bgColor indexed="64"/>
      </patternFill>
    </fill>
    <fill>
      <patternFill patternType="solid">
        <fgColor rgb="FF87EDD2"/>
        <bgColor rgb="FFD9E2EE"/>
      </patternFill>
    </fill>
    <fill>
      <patternFill patternType="solid">
        <fgColor rgb="FF00006C"/>
        <bgColor rgb="FFEAD1DC"/>
      </patternFill>
    </fill>
    <fill>
      <patternFill patternType="solid">
        <fgColor rgb="FF00006C"/>
        <bgColor rgb="FF4F74AE"/>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style="thin">
        <color theme="0"/>
      </bottom>
      <diagonal/>
    </border>
    <border>
      <left style="thin">
        <color rgb="FF00006C"/>
      </left>
      <right style="thin">
        <color rgb="FF00006C"/>
      </right>
      <top style="thin">
        <color rgb="FF00006C"/>
      </top>
      <bottom style="thin">
        <color rgb="FF00006C"/>
      </bottom>
      <diagonal/>
    </border>
    <border>
      <left style="thin">
        <color theme="0"/>
      </left>
      <right style="thin">
        <color theme="0"/>
      </right>
      <top/>
      <bottom style="thin">
        <color theme="0"/>
      </bottom>
      <diagonal/>
    </border>
    <border>
      <left/>
      <right style="thin">
        <color theme="0"/>
      </right>
      <top/>
      <bottom/>
      <diagonal/>
    </border>
    <border>
      <left style="thin">
        <color theme="0"/>
      </left>
      <right style="thin">
        <color indexed="64"/>
      </right>
      <top style="thin">
        <color indexed="64"/>
      </top>
      <bottom style="thin">
        <color indexed="64"/>
      </bottom>
      <diagonal/>
    </border>
    <border>
      <left style="thin">
        <color indexed="64"/>
      </left>
      <right style="thin">
        <color theme="0"/>
      </right>
      <top style="thin">
        <color indexed="64"/>
      </top>
      <bottom style="thin">
        <color indexed="64"/>
      </bottom>
      <diagonal/>
    </border>
    <border>
      <left style="thin">
        <color theme="0"/>
      </left>
      <right style="thin">
        <color indexed="64"/>
      </right>
      <top style="thin">
        <color indexed="64"/>
      </top>
      <bottom style="thin">
        <color theme="0"/>
      </bottom>
      <diagonal/>
    </border>
    <border>
      <left style="thin">
        <color indexed="64"/>
      </left>
      <right style="thin">
        <color indexed="64"/>
      </right>
      <top style="thin">
        <color indexed="64"/>
      </top>
      <bottom style="thin">
        <color theme="0"/>
      </bottom>
      <diagonal/>
    </border>
    <border>
      <left style="thin">
        <color indexed="64"/>
      </left>
      <right style="thin">
        <color theme="0"/>
      </right>
      <top style="thin">
        <color indexed="64"/>
      </top>
      <bottom style="thin">
        <color theme="0"/>
      </bottom>
      <diagonal/>
    </border>
    <border>
      <left style="thin">
        <color theme="0"/>
      </left>
      <right style="thin">
        <color indexed="64"/>
      </right>
      <top style="thin">
        <color theme="0"/>
      </top>
      <bottom style="thin">
        <color indexed="64"/>
      </bottom>
      <diagonal/>
    </border>
    <border>
      <left style="thin">
        <color indexed="64"/>
      </left>
      <right style="thin">
        <color indexed="64"/>
      </right>
      <top style="thin">
        <color theme="0"/>
      </top>
      <bottom style="thin">
        <color indexed="64"/>
      </bottom>
      <diagonal/>
    </border>
    <border>
      <left style="thin">
        <color indexed="64"/>
      </left>
      <right style="thin">
        <color theme="0"/>
      </right>
      <top style="thin">
        <color theme="0"/>
      </top>
      <bottom style="thin">
        <color indexed="64"/>
      </bottom>
      <diagonal/>
    </border>
    <border>
      <left style="thin">
        <color rgb="FF00006C"/>
      </left>
      <right style="thin">
        <color rgb="FF00006C"/>
      </right>
      <top/>
      <bottom style="thin">
        <color rgb="FF00006C"/>
      </bottom>
      <diagonal/>
    </border>
    <border>
      <left style="thin">
        <color rgb="FF00006C"/>
      </left>
      <right style="thin">
        <color rgb="FF00006C"/>
      </right>
      <top style="thin">
        <color rgb="FF00006C"/>
      </top>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diagonal/>
    </border>
    <border>
      <left style="medium">
        <color rgb="FFFFFFFF"/>
      </left>
      <right style="medium">
        <color rgb="FFFFFFFF"/>
      </right>
      <top/>
      <bottom/>
      <diagonal/>
    </border>
    <border>
      <left style="medium">
        <color rgb="FFFFFFFF"/>
      </left>
      <right style="medium">
        <color rgb="FFFFFFFF"/>
      </right>
      <top/>
      <bottom style="medium">
        <color rgb="FFFFFFFF"/>
      </bottom>
      <diagonal/>
    </border>
    <border>
      <left style="medium">
        <color rgb="FFFFFFFF"/>
      </left>
      <right style="medium">
        <color rgb="FFFFFFFF"/>
      </right>
      <top style="medium">
        <color rgb="FFFFFFFF"/>
      </top>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thin">
        <color rgb="FF00006C"/>
      </left>
      <right/>
      <top style="thin">
        <color indexed="64"/>
      </top>
      <bottom style="thin">
        <color indexed="64"/>
      </bottom>
      <diagonal/>
    </border>
    <border>
      <left/>
      <right style="thin">
        <color rgb="FF00006C"/>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diagonal/>
    </border>
    <border>
      <left/>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s>
  <cellStyleXfs count="4">
    <xf numFmtId="0" fontId="0" fillId="0" borderId="0"/>
    <xf numFmtId="9" fontId="4" fillId="0" borderId="0" applyFont="0" applyFill="0" applyBorder="0" applyAlignment="0" applyProtection="0"/>
    <xf numFmtId="43" fontId="4" fillId="0" borderId="0" applyFont="0" applyFill="0" applyBorder="0" applyAlignment="0" applyProtection="0"/>
    <xf numFmtId="0" fontId="31" fillId="0" borderId="0" applyNumberFormat="0" applyFill="0" applyBorder="0" applyAlignment="0" applyProtection="0"/>
  </cellStyleXfs>
  <cellXfs count="192">
    <xf numFmtId="0" fontId="0" fillId="0" borderId="0" xfId="0"/>
    <xf numFmtId="0" fontId="1" fillId="2" borderId="0" xfId="0" applyFont="1" applyFill="1"/>
    <xf numFmtId="0" fontId="1" fillId="3" borderId="0" xfId="0" applyFont="1" applyFill="1"/>
    <xf numFmtId="15" fontId="3" fillId="3" borderId="0" xfId="0" applyNumberFormat="1" applyFont="1" applyFill="1"/>
    <xf numFmtId="0" fontId="3" fillId="3" borderId="0" xfId="0" applyFont="1" applyFill="1"/>
    <xf numFmtId="15" fontId="3" fillId="3" borderId="0" xfId="0" applyNumberFormat="1" applyFont="1" applyFill="1" applyAlignment="1">
      <alignment horizontal="center"/>
    </xf>
    <xf numFmtId="0" fontId="0" fillId="3" borderId="0" xfId="0" applyFill="1"/>
    <xf numFmtId="0" fontId="6" fillId="3" borderId="0" xfId="0" applyFont="1" applyFill="1" applyAlignment="1">
      <alignment vertical="center"/>
    </xf>
    <xf numFmtId="0" fontId="5" fillId="3" borderId="0" xfId="0" applyFont="1" applyFill="1"/>
    <xf numFmtId="0" fontId="5" fillId="3" borderId="0" xfId="0" applyFont="1" applyFill="1" applyAlignment="1">
      <alignment horizontal="center"/>
    </xf>
    <xf numFmtId="0" fontId="7" fillId="3" borderId="0" xfId="0" applyFont="1" applyFill="1" applyAlignment="1">
      <alignment vertical="center"/>
    </xf>
    <xf numFmtId="0" fontId="1" fillId="5" borderId="0" xfId="0" applyFont="1" applyFill="1"/>
    <xf numFmtId="0" fontId="5" fillId="3" borderId="0" xfId="0" applyFont="1" applyFill="1" applyAlignment="1">
      <alignment horizontal="left"/>
    </xf>
    <xf numFmtId="0" fontId="5" fillId="3" borderId="0" xfId="0" applyFont="1" applyFill="1" applyAlignment="1">
      <alignment horizontal="left" wrapText="1"/>
    </xf>
    <xf numFmtId="0" fontId="8" fillId="2" borderId="0" xfId="0" applyFont="1" applyFill="1"/>
    <xf numFmtId="0" fontId="12" fillId="2" borderId="0" xfId="0" applyFont="1" applyFill="1" applyAlignment="1">
      <alignment vertical="center"/>
    </xf>
    <xf numFmtId="0" fontId="6" fillId="2" borderId="0" xfId="0" applyFont="1" applyFill="1" applyAlignment="1">
      <alignment vertical="center"/>
    </xf>
    <xf numFmtId="0" fontId="13" fillId="2" borderId="0" xfId="0" applyFont="1" applyFill="1"/>
    <xf numFmtId="0" fontId="13" fillId="2" borderId="0" xfId="0" applyFont="1" applyFill="1" applyAlignment="1">
      <alignment horizontal="center"/>
    </xf>
    <xf numFmtId="0" fontId="8" fillId="2" borderId="0" xfId="0" applyFont="1" applyFill="1" applyAlignment="1">
      <alignment wrapText="1"/>
    </xf>
    <xf numFmtId="0" fontId="14" fillId="2" borderId="0" xfId="0" applyFont="1" applyFill="1"/>
    <xf numFmtId="0" fontId="9" fillId="2" borderId="0" xfId="0" applyFont="1" applyFill="1" applyAlignment="1">
      <alignment horizontal="center" vertical="center" wrapText="1"/>
    </xf>
    <xf numFmtId="0" fontId="9" fillId="2" borderId="0" xfId="0" applyFont="1" applyFill="1" applyAlignment="1">
      <alignment wrapText="1"/>
    </xf>
    <xf numFmtId="0" fontId="14" fillId="3" borderId="6" xfId="0" applyFont="1" applyFill="1" applyBorder="1"/>
    <xf numFmtId="0" fontId="10" fillId="2" borderId="6" xfId="0" applyFont="1" applyFill="1" applyBorder="1" applyAlignment="1">
      <alignment horizontal="left" vertical="top"/>
    </xf>
    <xf numFmtId="0" fontId="10" fillId="2" borderId="6" xfId="0" applyFont="1" applyFill="1" applyBorder="1" applyAlignment="1">
      <alignment horizontal="left" vertical="top" wrapText="1"/>
    </xf>
    <xf numFmtId="0" fontId="6" fillId="5" borderId="0" xfId="0" applyFont="1" applyFill="1" applyAlignment="1">
      <alignment vertical="center"/>
    </xf>
    <xf numFmtId="0" fontId="15" fillId="4" borderId="0" xfId="0" applyFont="1" applyFill="1"/>
    <xf numFmtId="0" fontId="15" fillId="4" borderId="0" xfId="0" applyFont="1" applyFill="1" applyAlignment="1">
      <alignment horizontal="left"/>
    </xf>
    <xf numFmtId="0" fontId="15" fillId="4" borderId="0" xfId="0" applyFont="1" applyFill="1" applyAlignment="1">
      <alignment horizontal="left" wrapText="1"/>
    </xf>
    <xf numFmtId="0" fontId="8" fillId="5" borderId="0" xfId="0" applyFont="1" applyFill="1"/>
    <xf numFmtId="0" fontId="11" fillId="6" borderId="2" xfId="0" applyFont="1" applyFill="1" applyBorder="1" applyAlignment="1">
      <alignment horizontal="left" vertical="center" wrapText="1"/>
    </xf>
    <xf numFmtId="0" fontId="16" fillId="5" borderId="2" xfId="0" applyFont="1" applyFill="1" applyBorder="1"/>
    <xf numFmtId="0" fontId="1" fillId="5" borderId="2" xfId="0" applyFont="1" applyFill="1" applyBorder="1"/>
    <xf numFmtId="0" fontId="8" fillId="5" borderId="0" xfId="0" applyFont="1" applyFill="1" applyAlignment="1">
      <alignment horizontal="center" vertical="center"/>
    </xf>
    <xf numFmtId="0" fontId="11" fillId="6" borderId="2" xfId="0" applyFont="1" applyFill="1" applyBorder="1" applyAlignment="1">
      <alignment horizontal="center" vertical="center" wrapText="1"/>
    </xf>
    <xf numFmtId="164" fontId="16" fillId="5" borderId="2" xfId="1" applyNumberFormat="1" applyFont="1" applyFill="1" applyBorder="1" applyAlignment="1">
      <alignment horizontal="center" vertical="center"/>
    </xf>
    <xf numFmtId="164" fontId="1" fillId="5" borderId="2" xfId="1" applyNumberFormat="1" applyFont="1" applyFill="1" applyBorder="1" applyAlignment="1">
      <alignment horizontal="center" vertical="center"/>
    </xf>
    <xf numFmtId="3" fontId="1" fillId="5" borderId="2" xfId="0" applyNumberFormat="1" applyFont="1" applyFill="1" applyBorder="1" applyAlignment="1">
      <alignment horizontal="center" vertical="center"/>
    </xf>
    <xf numFmtId="0" fontId="1" fillId="5" borderId="2" xfId="0" applyFont="1" applyFill="1" applyBorder="1" applyAlignment="1">
      <alignment horizontal="center" vertical="center"/>
    </xf>
    <xf numFmtId="0" fontId="12" fillId="4" borderId="0" xfId="0" applyFont="1" applyFill="1" applyAlignment="1">
      <alignment horizontal="left" vertical="center"/>
    </xf>
    <xf numFmtId="0" fontId="3" fillId="3" borderId="2" xfId="0" applyFont="1" applyFill="1" applyBorder="1" applyAlignment="1">
      <alignment vertical="center"/>
    </xf>
    <xf numFmtId="0" fontId="3" fillId="3" borderId="2" xfId="0" applyFont="1" applyFill="1" applyBorder="1" applyAlignment="1">
      <alignment vertical="center" wrapText="1"/>
    </xf>
    <xf numFmtId="0" fontId="18" fillId="2" borderId="7" xfId="0" applyFont="1" applyFill="1" applyBorder="1" applyAlignment="1">
      <alignment vertical="center"/>
    </xf>
    <xf numFmtId="0" fontId="19" fillId="3" borderId="8" xfId="0" applyFont="1" applyFill="1" applyBorder="1" applyAlignment="1">
      <alignment vertical="center"/>
    </xf>
    <xf numFmtId="0" fontId="20" fillId="3" borderId="0" xfId="0" applyFont="1" applyFill="1"/>
    <xf numFmtId="0" fontId="3" fillId="3" borderId="2" xfId="0" applyFont="1" applyFill="1" applyBorder="1" applyAlignment="1">
      <alignment horizontal="center" vertical="center"/>
    </xf>
    <xf numFmtId="0" fontId="17" fillId="3" borderId="0" xfId="0" applyFont="1" applyFill="1"/>
    <xf numFmtId="0" fontId="18" fillId="2" borderId="2" xfId="0" applyFont="1" applyFill="1" applyBorder="1" applyAlignment="1">
      <alignment horizontal="center" vertical="center" wrapText="1"/>
    </xf>
    <xf numFmtId="0" fontId="18" fillId="2" borderId="2" xfId="0" applyFont="1" applyFill="1" applyBorder="1" applyAlignment="1">
      <alignment horizontal="center" vertical="center"/>
    </xf>
    <xf numFmtId="0" fontId="17" fillId="3" borderId="0" xfId="0" applyFont="1" applyFill="1" applyAlignment="1">
      <alignment wrapText="1"/>
    </xf>
    <xf numFmtId="0" fontId="18" fillId="2" borderId="2" xfId="0" applyFont="1" applyFill="1" applyBorder="1" applyAlignment="1">
      <alignment horizontal="left" vertical="center" wrapText="1"/>
    </xf>
    <xf numFmtId="0" fontId="3" fillId="3" borderId="2" xfId="0" applyFont="1" applyFill="1" applyBorder="1" applyAlignment="1">
      <alignment horizontal="left" vertical="center"/>
    </xf>
    <xf numFmtId="0" fontId="3" fillId="3" borderId="2" xfId="0" applyFont="1" applyFill="1" applyBorder="1" applyAlignment="1">
      <alignment horizontal="left" vertical="center" wrapText="1"/>
    </xf>
    <xf numFmtId="0" fontId="3" fillId="3" borderId="2" xfId="0" applyFont="1" applyFill="1" applyBorder="1" applyAlignment="1">
      <alignment horizontal="center" vertical="center" wrapText="1"/>
    </xf>
    <xf numFmtId="9" fontId="5" fillId="3" borderId="0" xfId="0" applyNumberFormat="1" applyFont="1" applyFill="1" applyAlignment="1">
      <alignment horizontal="left" wrapText="1"/>
    </xf>
    <xf numFmtId="0" fontId="14" fillId="3" borderId="6" xfId="0" applyFont="1" applyFill="1" applyBorder="1" applyAlignment="1">
      <alignment horizontal="center" vertical="center" wrapText="1"/>
    </xf>
    <xf numFmtId="0" fontId="8" fillId="2" borderId="0" xfId="0" applyFont="1" applyFill="1" applyAlignment="1">
      <alignment horizontal="center" vertical="center"/>
    </xf>
    <xf numFmtId="43" fontId="11" fillId="6" borderId="6" xfId="2" applyFont="1" applyFill="1" applyBorder="1" applyAlignment="1">
      <alignment horizontal="center" vertical="center" wrapText="1"/>
    </xf>
    <xf numFmtId="43" fontId="10" fillId="2" borderId="6" xfId="2" applyFont="1" applyFill="1" applyBorder="1" applyAlignment="1">
      <alignment horizontal="center" vertical="center" wrapText="1"/>
    </xf>
    <xf numFmtId="43" fontId="10" fillId="2" borderId="0" xfId="2" applyFont="1" applyFill="1" applyAlignment="1">
      <alignment horizontal="center" vertical="center"/>
    </xf>
    <xf numFmtId="0" fontId="1" fillId="3" borderId="6" xfId="0" applyFont="1" applyFill="1" applyBorder="1" applyAlignment="1">
      <alignment wrapText="1"/>
    </xf>
    <xf numFmtId="0" fontId="11" fillId="6" borderId="6" xfId="0" applyFont="1" applyFill="1" applyBorder="1" applyAlignment="1">
      <alignment vertical="center" wrapText="1"/>
    </xf>
    <xf numFmtId="43" fontId="10" fillId="6" borderId="6" xfId="2" applyFont="1" applyFill="1" applyBorder="1" applyAlignment="1">
      <alignment horizontal="center" vertical="center" wrapText="1"/>
    </xf>
    <xf numFmtId="0" fontId="10" fillId="6" borderId="6" xfId="0" applyFont="1" applyFill="1" applyBorder="1" applyAlignment="1">
      <alignment wrapText="1"/>
    </xf>
    <xf numFmtId="10" fontId="10" fillId="2" borderId="6" xfId="1" applyNumberFormat="1" applyFont="1" applyFill="1" applyBorder="1" applyAlignment="1">
      <alignment horizontal="center" vertical="center" wrapText="1"/>
    </xf>
    <xf numFmtId="0" fontId="21" fillId="4" borderId="20" xfId="0" applyFont="1" applyFill="1" applyBorder="1" applyAlignment="1">
      <alignment horizontal="left" vertical="center" wrapText="1" readingOrder="1"/>
    </xf>
    <xf numFmtId="0" fontId="21" fillId="4" borderId="21" xfId="0" applyFont="1" applyFill="1" applyBorder="1" applyAlignment="1">
      <alignment horizontal="left" vertical="center" wrapText="1" readingOrder="1"/>
    </xf>
    <xf numFmtId="0" fontId="21" fillId="4" borderId="22" xfId="0" applyFont="1" applyFill="1" applyBorder="1" applyAlignment="1">
      <alignment horizontal="left" vertical="center" wrapText="1" readingOrder="1"/>
    </xf>
    <xf numFmtId="0" fontId="21" fillId="4" borderId="23" xfId="0" applyFont="1" applyFill="1" applyBorder="1" applyAlignment="1">
      <alignment horizontal="left" vertical="center" wrapText="1" readingOrder="1"/>
    </xf>
    <xf numFmtId="0" fontId="21" fillId="4" borderId="22" xfId="0" applyFont="1" applyFill="1" applyBorder="1" applyAlignment="1">
      <alignment vertical="center" wrapText="1"/>
    </xf>
    <xf numFmtId="0" fontId="11" fillId="4" borderId="0" xfId="0" applyFont="1" applyFill="1" applyAlignment="1">
      <alignment horizontal="left" vertical="center"/>
    </xf>
    <xf numFmtId="0" fontId="10" fillId="4" borderId="0" xfId="0" applyFont="1" applyFill="1"/>
    <xf numFmtId="0" fontId="23" fillId="4" borderId="21" xfId="0" applyFont="1" applyFill="1" applyBorder="1" applyAlignment="1">
      <alignment horizontal="left" vertical="center" wrapText="1" readingOrder="1"/>
    </xf>
    <xf numFmtId="0" fontId="23" fillId="4" borderId="22" xfId="0" applyFont="1" applyFill="1" applyBorder="1" applyAlignment="1">
      <alignment vertical="center" wrapText="1"/>
    </xf>
    <xf numFmtId="0" fontId="23" fillId="4" borderId="21" xfId="0" applyFont="1" applyFill="1" applyBorder="1" applyAlignment="1">
      <alignment vertical="center" wrapText="1"/>
    </xf>
    <xf numFmtId="0" fontId="24" fillId="4" borderId="0" xfId="0" applyFont="1" applyFill="1" applyAlignment="1">
      <alignment wrapText="1"/>
    </xf>
    <xf numFmtId="0" fontId="25" fillId="3" borderId="19" xfId="0" applyFont="1" applyFill="1" applyBorder="1" applyAlignment="1">
      <alignment horizontal="left" vertical="center" wrapText="1" readingOrder="1"/>
    </xf>
    <xf numFmtId="0" fontId="1" fillId="3" borderId="19" xfId="0" applyFont="1" applyFill="1" applyBorder="1" applyAlignment="1">
      <alignment horizontal="center" vertical="center" wrapText="1"/>
    </xf>
    <xf numFmtId="0" fontId="14" fillId="3" borderId="19" xfId="0" applyFont="1" applyFill="1" applyBorder="1" applyAlignment="1">
      <alignment horizontal="center" vertical="center" wrapText="1" readingOrder="1"/>
    </xf>
    <xf numFmtId="0" fontId="22" fillId="4" borderId="24" xfId="0" applyFont="1" applyFill="1" applyBorder="1" applyAlignment="1">
      <alignment horizontal="center" vertical="center" wrapText="1" readingOrder="1"/>
    </xf>
    <xf numFmtId="0" fontId="22" fillId="4" borderId="24" xfId="0" applyFont="1" applyFill="1" applyBorder="1" applyAlignment="1">
      <alignment horizontal="left" vertical="center" wrapText="1" readingOrder="1"/>
    </xf>
    <xf numFmtId="0" fontId="22" fillId="4" borderId="25" xfId="0" applyFont="1" applyFill="1" applyBorder="1" applyAlignment="1">
      <alignment horizontal="center" vertical="center" wrapText="1" readingOrder="1"/>
    </xf>
    <xf numFmtId="0" fontId="22" fillId="4" borderId="25" xfId="0" applyFont="1" applyFill="1" applyBorder="1" applyAlignment="1">
      <alignment horizontal="left" vertical="center" wrapText="1" readingOrder="1"/>
    </xf>
    <xf numFmtId="0" fontId="5" fillId="3" borderId="0" xfId="0" applyFont="1" applyFill="1" applyAlignment="1">
      <alignment vertical="center"/>
    </xf>
    <xf numFmtId="165" fontId="1" fillId="5" borderId="2" xfId="0" applyNumberFormat="1" applyFont="1" applyFill="1" applyBorder="1" applyAlignment="1">
      <alignment horizontal="center" vertical="center"/>
    </xf>
    <xf numFmtId="0" fontId="15" fillId="4" borderId="0" xfId="0" applyFont="1" applyFill="1" applyAlignment="1">
      <alignment vertical="top"/>
    </xf>
    <xf numFmtId="0" fontId="15" fillId="4" borderId="0" xfId="0" applyFont="1" applyFill="1" applyAlignment="1">
      <alignment horizontal="left" vertical="top"/>
    </xf>
    <xf numFmtId="0" fontId="15" fillId="4" borderId="0" xfId="0" applyFont="1" applyFill="1" applyAlignment="1">
      <alignment horizontal="left" vertical="top" wrapText="1"/>
    </xf>
    <xf numFmtId="0" fontId="10" fillId="4" borderId="1" xfId="0" applyFont="1" applyFill="1" applyBorder="1" applyAlignment="1">
      <alignment horizontal="left" vertical="top" wrapText="1"/>
    </xf>
    <xf numFmtId="0" fontId="10" fillId="4" borderId="1" xfId="0" applyFont="1" applyFill="1" applyBorder="1" applyAlignment="1">
      <alignment vertical="top" wrapText="1"/>
    </xf>
    <xf numFmtId="0" fontId="26" fillId="4" borderId="0" xfId="0" applyFont="1" applyFill="1" applyAlignment="1">
      <alignment horizontal="left" vertical="center"/>
    </xf>
    <xf numFmtId="0" fontId="14" fillId="3" borderId="17" xfId="0" applyFont="1" applyFill="1" applyBorder="1" applyAlignment="1">
      <alignment horizontal="left" vertical="center" wrapText="1"/>
    </xf>
    <xf numFmtId="0" fontId="11" fillId="6" borderId="17" xfId="0" applyFont="1" applyFill="1" applyBorder="1" applyAlignment="1">
      <alignment horizontal="left" vertical="center" wrapText="1"/>
    </xf>
    <xf numFmtId="43" fontId="27" fillId="6" borderId="6" xfId="2" applyFont="1" applyFill="1" applyBorder="1" applyAlignment="1">
      <alignment horizontal="center" vertical="center" wrapText="1"/>
    </xf>
    <xf numFmtId="43" fontId="28" fillId="2" borderId="6" xfId="2" applyFont="1" applyFill="1" applyBorder="1" applyAlignment="1">
      <alignment horizontal="center" vertical="center" wrapText="1"/>
    </xf>
    <xf numFmtId="3" fontId="30" fillId="5" borderId="2" xfId="0" applyNumberFormat="1" applyFont="1" applyFill="1" applyBorder="1" applyAlignment="1">
      <alignment horizontal="center" vertical="center"/>
    </xf>
    <xf numFmtId="0" fontId="11" fillId="6" borderId="3" xfId="0" applyFont="1" applyFill="1" applyBorder="1" applyAlignment="1">
      <alignment horizontal="center" vertical="center" wrapText="1"/>
    </xf>
    <xf numFmtId="3" fontId="1" fillId="5" borderId="3" xfId="0" applyNumberFormat="1" applyFont="1" applyFill="1" applyBorder="1" applyAlignment="1">
      <alignment horizontal="center" vertical="center"/>
    </xf>
    <xf numFmtId="43" fontId="11" fillId="6" borderId="2" xfId="2" applyFont="1" applyFill="1" applyBorder="1" applyAlignment="1">
      <alignment horizontal="center" vertical="center" wrapText="1"/>
    </xf>
    <xf numFmtId="43" fontId="1" fillId="5" borderId="2" xfId="2" applyFont="1" applyFill="1" applyBorder="1" applyAlignment="1">
      <alignment horizontal="center" vertical="center" wrapText="1"/>
    </xf>
    <xf numFmtId="0" fontId="11" fillId="4" borderId="1" xfId="0" applyFont="1" applyFill="1" applyBorder="1" applyAlignment="1">
      <alignment horizontal="left" vertical="center" wrapText="1"/>
    </xf>
    <xf numFmtId="0" fontId="11" fillId="4" borderId="0" xfId="0" applyFont="1" applyFill="1" applyAlignment="1">
      <alignment horizontal="left" vertical="center" wrapText="1"/>
    </xf>
    <xf numFmtId="0" fontId="10" fillId="4" borderId="0" xfId="0" applyFont="1" applyFill="1" applyAlignment="1">
      <alignment horizontal="left"/>
    </xf>
    <xf numFmtId="0" fontId="33" fillId="2" borderId="45" xfId="0" applyFont="1" applyFill="1" applyBorder="1" applyAlignment="1">
      <alignment horizontal="left" vertical="top" wrapText="1"/>
    </xf>
    <xf numFmtId="0" fontId="36" fillId="0" borderId="45" xfId="0" applyFont="1" applyBorder="1" applyAlignment="1">
      <alignment vertical="top" wrapText="1"/>
    </xf>
    <xf numFmtId="0" fontId="37" fillId="0" borderId="45" xfId="0" applyFont="1" applyBorder="1" applyAlignment="1">
      <alignment vertical="top" wrapText="1"/>
    </xf>
    <xf numFmtId="0" fontId="9" fillId="0" borderId="45" xfId="0" applyFont="1" applyBorder="1" applyAlignment="1">
      <alignment vertical="top" wrapText="1"/>
    </xf>
    <xf numFmtId="0" fontId="8" fillId="0" borderId="45" xfId="0" applyFont="1" applyBorder="1" applyAlignment="1">
      <alignment vertical="top" wrapText="1"/>
    </xf>
    <xf numFmtId="0" fontId="41" fillId="0" borderId="45" xfId="0" applyFont="1" applyBorder="1" applyAlignment="1">
      <alignment vertical="top" wrapText="1"/>
    </xf>
    <xf numFmtId="0" fontId="39" fillId="0" borderId="45" xfId="0" applyFont="1" applyBorder="1" applyAlignment="1">
      <alignment vertical="top" wrapText="1"/>
    </xf>
    <xf numFmtId="9" fontId="8" fillId="0" borderId="45" xfId="0" applyNumberFormat="1" applyFont="1" applyBorder="1" applyAlignment="1">
      <alignment horizontal="left" vertical="top" wrapText="1"/>
    </xf>
    <xf numFmtId="0" fontId="8" fillId="0" borderId="0" xfId="3" applyFont="1" applyAlignment="1">
      <alignment wrapText="1"/>
    </xf>
    <xf numFmtId="0" fontId="36" fillId="0" borderId="45" xfId="0" applyFont="1" applyBorder="1" applyAlignment="1">
      <alignment horizontal="left" vertical="top" wrapText="1"/>
    </xf>
    <xf numFmtId="0" fontId="33" fillId="7" borderId="45" xfId="0" applyFont="1" applyFill="1" applyBorder="1" applyAlignment="1">
      <alignment vertical="top" wrapText="1"/>
    </xf>
    <xf numFmtId="0" fontId="19" fillId="3" borderId="0" xfId="0" applyFont="1" applyFill="1" applyAlignment="1">
      <alignment horizontal="left" vertical="center"/>
    </xf>
    <xf numFmtId="0" fontId="2" fillId="3" borderId="0" xfId="0" applyFont="1" applyFill="1" applyAlignment="1">
      <alignment horizontal="left"/>
    </xf>
    <xf numFmtId="15" fontId="3" fillId="3" borderId="0" xfId="0" applyNumberFormat="1" applyFont="1" applyFill="1" applyAlignment="1">
      <alignment horizontal="center"/>
    </xf>
    <xf numFmtId="0" fontId="3" fillId="3" borderId="0" xfId="0" applyFont="1" applyFill="1" applyAlignment="1">
      <alignment horizontal="left"/>
    </xf>
    <xf numFmtId="0" fontId="12" fillId="2" borderId="14" xfId="0" applyFont="1" applyFill="1" applyBorder="1" applyAlignment="1">
      <alignment horizontal="left" vertical="center"/>
    </xf>
    <xf numFmtId="0" fontId="12" fillId="2" borderId="15" xfId="0" applyFont="1" applyFill="1" applyBorder="1" applyAlignment="1">
      <alignment horizontal="left" vertical="center"/>
    </xf>
    <xf numFmtId="0" fontId="12" fillId="2" borderId="16" xfId="0" applyFont="1" applyFill="1" applyBorder="1" applyAlignment="1">
      <alignment horizontal="left" vertical="center"/>
    </xf>
    <xf numFmtId="0" fontId="12" fillId="2" borderId="9" xfId="0" applyFont="1" applyFill="1" applyBorder="1" applyAlignment="1">
      <alignment horizontal="left" vertical="center"/>
    </xf>
    <xf numFmtId="0" fontId="12" fillId="2" borderId="1" xfId="0" applyFont="1" applyFill="1" applyBorder="1" applyAlignment="1">
      <alignment horizontal="left" vertical="center"/>
    </xf>
    <xf numFmtId="0" fontId="12" fillId="2" borderId="10" xfId="0" applyFont="1" applyFill="1" applyBorder="1" applyAlignment="1">
      <alignment horizontal="left" vertical="center"/>
    </xf>
    <xf numFmtId="0" fontId="12" fillId="2" borderId="11" xfId="0" applyFont="1" applyFill="1" applyBorder="1" applyAlignment="1">
      <alignment horizontal="left" vertical="center"/>
    </xf>
    <xf numFmtId="0" fontId="12" fillId="2" borderId="12" xfId="0" applyFont="1" applyFill="1" applyBorder="1" applyAlignment="1">
      <alignment horizontal="left" vertical="center"/>
    </xf>
    <xf numFmtId="0" fontId="12" fillId="2" borderId="13" xfId="0" applyFont="1" applyFill="1" applyBorder="1" applyAlignment="1">
      <alignment horizontal="left" vertical="center"/>
    </xf>
    <xf numFmtId="0" fontId="12" fillId="2" borderId="2" xfId="0" applyFont="1" applyFill="1" applyBorder="1" applyAlignment="1">
      <alignment horizontal="left" vertical="center"/>
    </xf>
    <xf numFmtId="0" fontId="10" fillId="2" borderId="6" xfId="0" applyFont="1" applyFill="1" applyBorder="1" applyAlignment="1">
      <alignment horizontal="left" vertical="top" wrapText="1"/>
    </xf>
    <xf numFmtId="0" fontId="14" fillId="3" borderId="6" xfId="0" applyFont="1" applyFill="1" applyBorder="1" applyAlignment="1">
      <alignment horizontal="left"/>
    </xf>
    <xf numFmtId="0" fontId="6" fillId="3" borderId="6" xfId="0" applyFont="1" applyFill="1" applyBorder="1" applyAlignment="1">
      <alignment horizontal="center" vertical="center"/>
    </xf>
    <xf numFmtId="0" fontId="11" fillId="6" borderId="18" xfId="0" applyFont="1" applyFill="1" applyBorder="1" applyAlignment="1">
      <alignment horizontal="center" vertical="center" wrapText="1"/>
    </xf>
    <xf numFmtId="0" fontId="11" fillId="6" borderId="17" xfId="0" applyFont="1" applyFill="1" applyBorder="1" applyAlignment="1">
      <alignment horizontal="center" vertical="center" wrapText="1"/>
    </xf>
    <xf numFmtId="0" fontId="12" fillId="4" borderId="1" xfId="0" applyFont="1" applyFill="1" applyBorder="1" applyAlignment="1">
      <alignment horizontal="left" vertical="center"/>
    </xf>
    <xf numFmtId="0" fontId="14" fillId="3" borderId="26"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0" fillId="4" borderId="28" xfId="0" applyFont="1" applyFill="1" applyBorder="1" applyAlignment="1">
      <alignment horizontal="center" vertical="top" wrapText="1"/>
    </xf>
    <xf numFmtId="0" fontId="10" fillId="4" borderId="29" xfId="0" applyFont="1" applyFill="1" applyBorder="1" applyAlignment="1">
      <alignment horizontal="center" vertical="top" wrapText="1"/>
    </xf>
    <xf numFmtId="0" fontId="10" fillId="4" borderId="30" xfId="0" applyFont="1" applyFill="1" applyBorder="1" applyAlignment="1">
      <alignment horizontal="center" vertical="top" wrapText="1"/>
    </xf>
    <xf numFmtId="0" fontId="10" fillId="4" borderId="31" xfId="0" applyFont="1" applyFill="1" applyBorder="1" applyAlignment="1">
      <alignment horizontal="center" vertical="top" wrapText="1"/>
    </xf>
    <xf numFmtId="0" fontId="10" fillId="4" borderId="0" xfId="0" applyFont="1" applyFill="1" applyAlignment="1">
      <alignment horizontal="center" vertical="top" wrapText="1"/>
    </xf>
    <xf numFmtId="0" fontId="10" fillId="4" borderId="32" xfId="0" applyFont="1" applyFill="1" applyBorder="1" applyAlignment="1">
      <alignment horizontal="center" vertical="top" wrapText="1"/>
    </xf>
    <xf numFmtId="0" fontId="10" fillId="4" borderId="33" xfId="0" applyFont="1" applyFill="1" applyBorder="1" applyAlignment="1">
      <alignment horizontal="center" vertical="top" wrapText="1"/>
    </xf>
    <xf numFmtId="0" fontId="10" fillId="4" borderId="34" xfId="0" applyFont="1" applyFill="1" applyBorder="1" applyAlignment="1">
      <alignment horizontal="center" vertical="top" wrapText="1"/>
    </xf>
    <xf numFmtId="0" fontId="10" fillId="4" borderId="35" xfId="0" applyFont="1" applyFill="1" applyBorder="1" applyAlignment="1">
      <alignment horizontal="center" vertical="top" wrapText="1"/>
    </xf>
    <xf numFmtId="0" fontId="21" fillId="4" borderId="23" xfId="0" applyFont="1" applyFill="1" applyBorder="1" applyAlignment="1">
      <alignment horizontal="left" vertical="center" wrapText="1" readingOrder="1"/>
    </xf>
    <xf numFmtId="0" fontId="21" fillId="4" borderId="21" xfId="0" applyFont="1" applyFill="1" applyBorder="1" applyAlignment="1">
      <alignment horizontal="left" vertical="center" wrapText="1" readingOrder="1"/>
    </xf>
    <xf numFmtId="0" fontId="21" fillId="4" borderId="22" xfId="0" applyFont="1" applyFill="1" applyBorder="1" applyAlignment="1">
      <alignment horizontal="left" vertical="center" wrapText="1" readingOrder="1"/>
    </xf>
    <xf numFmtId="0" fontId="21" fillId="4" borderId="20" xfId="0" applyFont="1" applyFill="1" applyBorder="1" applyAlignment="1">
      <alignment horizontal="left" vertical="center" wrapText="1" readingOrder="1"/>
    </xf>
    <xf numFmtId="0" fontId="11" fillId="4" borderId="1" xfId="0" applyFont="1" applyFill="1" applyBorder="1" applyAlignment="1">
      <alignment horizontal="left" vertical="center" wrapText="1"/>
    </xf>
    <xf numFmtId="0" fontId="12" fillId="4" borderId="1" xfId="0" applyFont="1" applyFill="1" applyBorder="1" applyAlignment="1">
      <alignment horizontal="center" vertical="center"/>
    </xf>
    <xf numFmtId="0" fontId="33" fillId="2" borderId="36" xfId="0" applyFont="1" applyFill="1" applyBorder="1" applyAlignment="1">
      <alignment horizontal="left" vertical="top" wrapText="1"/>
    </xf>
    <xf numFmtId="0" fontId="33" fillId="2" borderId="46" xfId="0" applyFont="1" applyFill="1" applyBorder="1" applyAlignment="1">
      <alignment horizontal="left" vertical="top" wrapText="1"/>
    </xf>
    <xf numFmtId="0" fontId="33" fillId="2" borderId="38" xfId="0" applyFont="1" applyFill="1" applyBorder="1" applyAlignment="1">
      <alignment horizontal="left" vertical="top" wrapText="1"/>
    </xf>
    <xf numFmtId="0" fontId="11" fillId="4" borderId="1" xfId="0" applyFont="1" applyFill="1" applyBorder="1" applyAlignment="1">
      <alignment horizontal="left" vertical="top" wrapText="1"/>
    </xf>
    <xf numFmtId="0" fontId="14" fillId="8" borderId="40" xfId="0" applyFont="1" applyFill="1" applyBorder="1" applyAlignment="1">
      <alignment horizontal="left" vertical="top" wrapText="1"/>
    </xf>
    <xf numFmtId="0" fontId="14" fillId="8" borderId="41" xfId="0" applyFont="1" applyFill="1" applyBorder="1" applyAlignment="1">
      <alignment horizontal="left" vertical="top" wrapText="1"/>
    </xf>
    <xf numFmtId="0" fontId="14" fillId="8" borderId="42" xfId="0" applyFont="1" applyFill="1" applyBorder="1" applyAlignment="1">
      <alignment horizontal="left" vertical="top" wrapText="1"/>
    </xf>
    <xf numFmtId="0" fontId="9" fillId="7" borderId="36" xfId="0" applyFont="1" applyFill="1" applyBorder="1" applyAlignment="1">
      <alignment horizontal="center" vertical="top" wrapText="1"/>
    </xf>
    <xf numFmtId="0" fontId="9" fillId="7" borderId="46" xfId="0" applyFont="1" applyFill="1" applyBorder="1" applyAlignment="1">
      <alignment horizontal="center" vertical="top" wrapText="1"/>
    </xf>
    <xf numFmtId="0" fontId="9" fillId="7" borderId="38" xfId="0" applyFont="1" applyFill="1" applyBorder="1" applyAlignment="1">
      <alignment horizontal="center" vertical="top" wrapText="1"/>
    </xf>
    <xf numFmtId="0" fontId="33" fillId="2" borderId="36" xfId="0" applyFont="1" applyFill="1" applyBorder="1" applyAlignment="1">
      <alignment vertical="top" wrapText="1"/>
    </xf>
    <xf numFmtId="0" fontId="33" fillId="2" borderId="38" xfId="0" applyFont="1" applyFill="1" applyBorder="1" applyAlignment="1">
      <alignment vertical="top" wrapText="1"/>
    </xf>
    <xf numFmtId="0" fontId="33" fillId="7" borderId="36" xfId="0" applyFont="1" applyFill="1" applyBorder="1" applyAlignment="1">
      <alignment horizontal="left" vertical="top" wrapText="1"/>
    </xf>
    <xf numFmtId="0" fontId="33" fillId="7" borderId="46" xfId="0" applyFont="1" applyFill="1" applyBorder="1" applyAlignment="1">
      <alignment horizontal="left" vertical="top" wrapText="1"/>
    </xf>
    <xf numFmtId="0" fontId="33" fillId="7" borderId="38" xfId="0" applyFont="1" applyFill="1" applyBorder="1" applyAlignment="1">
      <alignment horizontal="left" vertical="top" wrapText="1"/>
    </xf>
    <xf numFmtId="0" fontId="32" fillId="9" borderId="40" xfId="0" applyFont="1" applyFill="1" applyBorder="1" applyAlignment="1">
      <alignment horizontal="left" vertical="top" wrapText="1"/>
    </xf>
    <xf numFmtId="0" fontId="32" fillId="9" borderId="41" xfId="0" applyFont="1" applyFill="1" applyBorder="1" applyAlignment="1">
      <alignment horizontal="left" vertical="top" wrapText="1"/>
    </xf>
    <xf numFmtId="0" fontId="32" fillId="9" borderId="42" xfId="0" applyFont="1" applyFill="1" applyBorder="1" applyAlignment="1">
      <alignment horizontal="left" vertical="top" wrapText="1"/>
    </xf>
    <xf numFmtId="0" fontId="9" fillId="7" borderId="36" xfId="0" applyFont="1" applyFill="1" applyBorder="1" applyAlignment="1">
      <alignment horizontal="left" vertical="top" wrapText="1"/>
    </xf>
    <xf numFmtId="0" fontId="9" fillId="7" borderId="46" xfId="0" applyFont="1" applyFill="1" applyBorder="1" applyAlignment="1">
      <alignment horizontal="left" vertical="top" wrapText="1"/>
    </xf>
    <xf numFmtId="0" fontId="9" fillId="7" borderId="38" xfId="0" applyFont="1" applyFill="1" applyBorder="1" applyAlignment="1">
      <alignment horizontal="left" vertical="top" wrapText="1"/>
    </xf>
    <xf numFmtId="0" fontId="25" fillId="3" borderId="36" xfId="0" applyFont="1" applyFill="1" applyBorder="1" applyAlignment="1">
      <alignment horizontal="left" vertical="center"/>
    </xf>
    <xf numFmtId="0" fontId="34" fillId="3" borderId="38" xfId="0" applyFont="1" applyFill="1" applyBorder="1" applyAlignment="1">
      <alignment horizontal="left" vertical="center"/>
    </xf>
    <xf numFmtId="0" fontId="9" fillId="2" borderId="36" xfId="0" applyFont="1" applyFill="1" applyBorder="1" applyAlignment="1">
      <alignment horizontal="left" vertical="top" wrapText="1"/>
    </xf>
    <xf numFmtId="0" fontId="9" fillId="2" borderId="46" xfId="0" applyFont="1" applyFill="1" applyBorder="1" applyAlignment="1">
      <alignment horizontal="left" vertical="top" wrapText="1"/>
    </xf>
    <xf numFmtId="0" fontId="9" fillId="2" borderId="38" xfId="0" applyFont="1" applyFill="1" applyBorder="1" applyAlignment="1">
      <alignment horizontal="left" vertical="top" wrapText="1"/>
    </xf>
    <xf numFmtId="0" fontId="25" fillId="3" borderId="37" xfId="0" applyFont="1" applyFill="1" applyBorder="1" applyAlignment="1">
      <alignment horizontal="left" vertical="center"/>
    </xf>
    <xf numFmtId="0" fontId="34" fillId="3" borderId="39" xfId="0" applyFont="1" applyFill="1" applyBorder="1" applyAlignment="1">
      <alignment horizontal="left" vertical="center"/>
    </xf>
    <xf numFmtId="0" fontId="35" fillId="3" borderId="40" xfId="0" applyFont="1" applyFill="1" applyBorder="1" applyAlignment="1">
      <alignment horizontal="left" vertical="center"/>
    </xf>
    <xf numFmtId="0" fontId="34" fillId="3" borderId="41" xfId="0" applyFont="1" applyFill="1" applyBorder="1" applyAlignment="1">
      <alignment horizontal="left" vertical="center"/>
    </xf>
    <xf numFmtId="0" fontId="34" fillId="3" borderId="42" xfId="0" applyFont="1" applyFill="1" applyBorder="1" applyAlignment="1">
      <alignment horizontal="left" vertical="center"/>
    </xf>
    <xf numFmtId="0" fontId="14" fillId="3" borderId="43" xfId="0" applyFont="1" applyFill="1" applyBorder="1" applyAlignment="1">
      <alignment horizontal="left" vertical="center" wrapText="1"/>
    </xf>
    <xf numFmtId="0" fontId="34" fillId="3" borderId="44" xfId="0" applyFont="1" applyFill="1" applyBorder="1" applyAlignment="1">
      <alignment horizontal="left" vertical="center"/>
    </xf>
    <xf numFmtId="0" fontId="33" fillId="2" borderId="46" xfId="0" applyFont="1" applyFill="1" applyBorder="1" applyAlignment="1">
      <alignment vertical="top" wrapText="1"/>
    </xf>
    <xf numFmtId="0" fontId="9" fillId="6" borderId="2" xfId="0" applyFont="1" applyFill="1" applyBorder="1" applyAlignment="1">
      <alignment horizontal="left" vertical="center" wrapText="1"/>
    </xf>
    <xf numFmtId="0" fontId="11" fillId="6" borderId="2" xfId="0" applyFont="1" applyFill="1" applyBorder="1" applyAlignment="1">
      <alignment horizontal="left" vertical="center" wrapText="1"/>
    </xf>
    <xf numFmtId="0" fontId="6" fillId="5" borderId="0" xfId="0" applyFont="1" applyFill="1" applyAlignment="1">
      <alignment horizontal="left" vertical="center"/>
    </xf>
    <xf numFmtId="0" fontId="11" fillId="6" borderId="3" xfId="0" applyFont="1" applyFill="1" applyBorder="1" applyAlignment="1">
      <alignment horizontal="left" vertical="center" wrapText="1"/>
    </xf>
    <xf numFmtId="0" fontId="11" fillId="6" borderId="5" xfId="0" applyFont="1" applyFill="1" applyBorder="1" applyAlignment="1">
      <alignment horizontal="left" vertical="center" wrapText="1"/>
    </xf>
    <xf numFmtId="0" fontId="11" fillId="6" borderId="4" xfId="0" applyFont="1" applyFill="1" applyBorder="1" applyAlignment="1">
      <alignment horizontal="left" vertical="center" wrapText="1"/>
    </xf>
  </cellXfs>
  <cellStyles count="4">
    <cellStyle name="Comma" xfId="2" builtinId="3"/>
    <cellStyle name="Hyperlink" xfId="3" builtinId="8"/>
    <cellStyle name="Normal" xfId="0" builtinId="0"/>
    <cellStyle name="Per cent" xfId="1" builtinId="5"/>
  </cellStyles>
  <dxfs count="0"/>
  <tableStyles count="0" defaultTableStyle="TableStyleMedium2" defaultPivotStyle="PivotStyleLight16"/>
  <colors>
    <mruColors>
      <color rgb="FF87EDD2"/>
      <color rgb="FF00006C"/>
      <color rgb="FF1739E5"/>
      <color rgb="FFFDE9D4"/>
      <color rgb="FFF5F5F0"/>
      <color rgb="FFC1C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GB"/>
              <a:t>Scope 1 &amp; 2 emissions </a:t>
            </a:r>
            <a:r>
              <a:rPr lang="en-GB" sz="1000" b="0"/>
              <a:t>(Location-based)</a:t>
            </a:r>
            <a:endParaRPr lang="en-GB" b="0"/>
          </a:p>
        </c:rich>
      </c:tx>
      <c:overlay val="0"/>
      <c:spPr>
        <a:noFill/>
        <a:ln>
          <a:noFill/>
        </a:ln>
        <a:effectLst/>
      </c:spPr>
    </c:title>
    <c:autoTitleDeleted val="0"/>
    <c:plotArea>
      <c:layout/>
      <c:barChart>
        <c:barDir val="col"/>
        <c:grouping val="clustered"/>
        <c:varyColors val="0"/>
        <c:ser>
          <c:idx val="0"/>
          <c:order val="0"/>
          <c:spPr>
            <a:solidFill>
              <a:srgbClr val="87EDD2"/>
            </a:solidFill>
            <a:ln>
              <a:solidFill>
                <a:srgbClr val="00006C"/>
              </a:solidFill>
            </a:ln>
          </c:spPr>
          <c:invertIfNegative val="0"/>
          <c:dPt>
            <c:idx val="4"/>
            <c:invertIfNegative val="0"/>
            <c:bubble3D val="0"/>
            <c:spPr>
              <a:solidFill>
                <a:srgbClr val="87EDD2"/>
              </a:solidFill>
              <a:ln>
                <a:solidFill>
                  <a:srgbClr val="00006C"/>
                </a:solidFill>
              </a:ln>
              <a:effectLst/>
            </c:spPr>
            <c:extLst>
              <c:ext xmlns:c16="http://schemas.microsoft.com/office/drawing/2014/chart" uri="{C3380CC4-5D6E-409C-BE32-E72D297353CC}">
                <c16:uniqueId val="{00000001-79BC-47DE-AC41-CC90F4B67F24}"/>
              </c:ext>
            </c:extLst>
          </c:dPt>
          <c:dLbls>
            <c:numFmt formatCode="#,##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'Carbon footprint'!$C$41:$G$41</c:f>
              <c:strCache>
                <c:ptCount val="5"/>
                <c:pt idx="0">
                  <c:v>FY21</c:v>
                </c:pt>
                <c:pt idx="1">
                  <c:v>FY22</c:v>
                </c:pt>
                <c:pt idx="2">
                  <c:v>FY23</c:v>
                </c:pt>
                <c:pt idx="3">
                  <c:v>FY24</c:v>
                </c:pt>
                <c:pt idx="4">
                  <c:v>FY25</c:v>
                </c:pt>
              </c:strCache>
            </c:strRef>
          </c:cat>
          <c:val>
            <c:numRef>
              <c:f>'Carbon footprint'!$C$83:$G$83</c:f>
              <c:numCache>
                <c:formatCode>_(* #,##0.00_);_(* \(#,##0.00\);_(* "-"??_);_(@_)</c:formatCode>
                <c:ptCount val="5"/>
                <c:pt idx="0">
                  <c:v>1191.3468597440267</c:v>
                </c:pt>
                <c:pt idx="1">
                  <c:v>1053.6778517925113</c:v>
                </c:pt>
                <c:pt idx="2">
                  <c:v>1031.4691957048408</c:v>
                </c:pt>
                <c:pt idx="3">
                  <c:v>1076.7998826896692</c:v>
                </c:pt>
                <c:pt idx="4">
                  <c:v>847.29787763799993</c:v>
                </c:pt>
              </c:numCache>
            </c:numRef>
          </c:val>
          <c:extLst>
            <c:ext xmlns:c16="http://schemas.microsoft.com/office/drawing/2014/chart" uri="{C3380CC4-5D6E-409C-BE32-E72D297353CC}">
              <c16:uniqueId val="{00000001-EF03-4BFA-A39D-EAE7698903AA}"/>
            </c:ext>
          </c:extLst>
        </c:ser>
        <c:dLbls>
          <c:showLegendKey val="0"/>
          <c:showVal val="0"/>
          <c:showCatName val="0"/>
          <c:showSerName val="0"/>
          <c:showPercent val="0"/>
          <c:showBubbleSize val="0"/>
        </c:dLbls>
        <c:gapWidth val="100"/>
        <c:overlap val="-27"/>
        <c:axId val="642196128"/>
        <c:axId val="642196608"/>
      </c:barChart>
      <c:catAx>
        <c:axId val="642196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en-US"/>
          </a:p>
        </c:txPr>
        <c:crossAx val="642196608"/>
        <c:crosses val="autoZero"/>
        <c:auto val="1"/>
        <c:lblAlgn val="ctr"/>
        <c:lblOffset val="100"/>
        <c:noMultiLvlLbl val="0"/>
      </c:catAx>
      <c:valAx>
        <c:axId val="642196608"/>
        <c:scaling>
          <c:orientation val="minMax"/>
          <c:max val="1200"/>
        </c:scaling>
        <c:delete val="0"/>
        <c:axPos val="l"/>
        <c:majorGridlines>
          <c:spPr>
            <a:ln w="9525" cap="flat" cmpd="sng" algn="ctr">
              <a:solidFill>
                <a:srgbClr val="00006C"/>
              </a:solidFill>
              <a:round/>
            </a:ln>
            <a:effectLst/>
          </c:spPr>
        </c:majorGridlines>
        <c:title>
          <c:tx>
            <c:rich>
              <a:bodyPr rot="-5400000" vert="horz"/>
              <a:lstStyle/>
              <a:p>
                <a:pPr>
                  <a:defRPr/>
                </a:pPr>
                <a:r>
                  <a:rPr lang="en-GB"/>
                  <a:t>tCO2e</a:t>
                </a:r>
              </a:p>
            </c:rich>
          </c:tx>
          <c:overlay val="0"/>
          <c:spPr>
            <a:noFill/>
            <a:ln>
              <a:noFill/>
            </a:ln>
            <a:effectLst/>
          </c:spPr>
        </c:title>
        <c:numFmt formatCode="General" sourceLinked="0"/>
        <c:majorTickMark val="none"/>
        <c:minorTickMark val="none"/>
        <c:tickLblPos val="nextTo"/>
        <c:spPr>
          <a:noFill/>
          <a:ln>
            <a:noFill/>
          </a:ln>
          <a:effectLst/>
        </c:spPr>
        <c:txPr>
          <a:bodyPr rot="-60000000" vert="horz"/>
          <a:lstStyle/>
          <a:p>
            <a:pPr>
              <a:defRPr/>
            </a:pPr>
            <a:endParaRPr lang="en-US"/>
          </a:p>
        </c:txPr>
        <c:crossAx val="642196128"/>
        <c:crossesAt val="1"/>
        <c:crossBetween val="between"/>
      </c:valAx>
    </c:plotArea>
    <c:plotVisOnly val="1"/>
    <c:dispBlanksAs val="gap"/>
    <c:showDLblsOverMax val="0"/>
  </c:chart>
  <c:spPr>
    <a:solidFill>
      <a:schemeClr val="bg1"/>
    </a:solidFill>
    <a:ln w="9525" cap="flat" cmpd="sng" algn="ctr">
      <a:noFill/>
      <a:round/>
    </a:ln>
    <a:effectLst/>
  </c:spPr>
  <c:txPr>
    <a:bodyPr/>
    <a:lstStyle/>
    <a:p>
      <a:pPr>
        <a:defRPr>
          <a:solidFill>
            <a:srgbClr val="00006C"/>
          </a:solidFill>
          <a:latin typeface="Lexend" pitchFamily="2"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rgbClr val="00006C"/>
                </a:solidFill>
                <a:latin typeface="Lexend" pitchFamily="2" charset="0"/>
                <a:ea typeface="+mn-ea"/>
                <a:cs typeface="+mn-cs"/>
              </a:defRPr>
            </a:pPr>
            <a:r>
              <a:rPr lang="en-GB" sz="1800" b="1"/>
              <a:t>Scope 3 emissions</a:t>
            </a:r>
          </a:p>
        </c:rich>
      </c:tx>
      <c:overlay val="0"/>
      <c:spPr>
        <a:noFill/>
        <a:ln>
          <a:noFill/>
        </a:ln>
        <a:effectLst/>
      </c:spPr>
      <c:txPr>
        <a:bodyPr rot="0" spcFirstLastPara="1" vertOverflow="ellipsis" vert="horz" wrap="square" anchor="ctr" anchorCtr="1"/>
        <a:lstStyle/>
        <a:p>
          <a:pPr>
            <a:defRPr sz="1800" b="1" i="0" u="none" strike="noStrike" kern="1200" spc="0" baseline="0">
              <a:solidFill>
                <a:srgbClr val="00006C"/>
              </a:solidFill>
              <a:latin typeface="Lexend" pitchFamily="2" charset="0"/>
              <a:ea typeface="+mn-ea"/>
              <a:cs typeface="+mn-cs"/>
            </a:defRPr>
          </a:pPr>
          <a:endParaRPr lang="en-US"/>
        </a:p>
      </c:txPr>
    </c:title>
    <c:autoTitleDeleted val="0"/>
    <c:plotArea>
      <c:layout/>
      <c:barChart>
        <c:barDir val="col"/>
        <c:grouping val="clustered"/>
        <c:varyColors val="0"/>
        <c:ser>
          <c:idx val="0"/>
          <c:order val="0"/>
          <c:tx>
            <c:strRef>
              <c:f>'Carbon footprint'!$C$61</c:f>
              <c:strCache>
                <c:ptCount val="1"/>
                <c:pt idx="0">
                  <c:v> 8,296,305.31 </c:v>
                </c:pt>
              </c:strCache>
            </c:strRef>
          </c:tx>
          <c:spPr>
            <a:solidFill>
              <a:srgbClr val="87EDD2"/>
            </a:solidFill>
            <a:ln>
              <a:solidFill>
                <a:srgbClr val="00006C"/>
              </a:solidFill>
            </a:ln>
            <a:effectLst/>
          </c:spPr>
          <c:invertIfNegative val="0"/>
          <c:dLbls>
            <c:numFmt formatCode="0,,&quot;M&quot;"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006C"/>
                    </a:solidFill>
                    <a:latin typeface="Lexend" pitchFamily="2"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'Carbon footprint'!$C$41:$G$41</c:f>
              <c:strCache>
                <c:ptCount val="5"/>
                <c:pt idx="0">
                  <c:v>FY21</c:v>
                </c:pt>
                <c:pt idx="1">
                  <c:v>FY22</c:v>
                </c:pt>
                <c:pt idx="2">
                  <c:v>FY23</c:v>
                </c:pt>
                <c:pt idx="3">
                  <c:v>FY24</c:v>
                </c:pt>
                <c:pt idx="4">
                  <c:v>FY25</c:v>
                </c:pt>
              </c:strCache>
            </c:strRef>
          </c:cat>
          <c:val>
            <c:numRef>
              <c:f>'Carbon footprint'!$C$61:$G$61</c:f>
              <c:numCache>
                <c:formatCode>_(* #,##0.00_);_(* \(#,##0.00\);_(* "-"??_);_(@_)</c:formatCode>
                <c:ptCount val="5"/>
                <c:pt idx="0">
                  <c:v>8296305.3117859475</c:v>
                </c:pt>
                <c:pt idx="1">
                  <c:v>6928211.7382997675</c:v>
                </c:pt>
                <c:pt idx="2">
                  <c:v>8463591.5797756147</c:v>
                </c:pt>
                <c:pt idx="3">
                  <c:v>10423970.86764944</c:v>
                </c:pt>
                <c:pt idx="4">
                  <c:v>9418408.1652542688</c:v>
                </c:pt>
              </c:numCache>
            </c:numRef>
          </c:val>
          <c:extLst>
            <c:ext xmlns:c16="http://schemas.microsoft.com/office/drawing/2014/chart" uri="{C3380CC4-5D6E-409C-BE32-E72D297353CC}">
              <c16:uniqueId val="{00000000-6853-42A6-AE4B-6DCAFC4931FB}"/>
            </c:ext>
          </c:extLst>
        </c:ser>
        <c:dLbls>
          <c:showLegendKey val="0"/>
          <c:showVal val="0"/>
          <c:showCatName val="0"/>
          <c:showSerName val="0"/>
          <c:showPercent val="0"/>
          <c:showBubbleSize val="0"/>
        </c:dLbls>
        <c:gapWidth val="100"/>
        <c:overlap val="-27"/>
        <c:axId val="642196128"/>
        <c:axId val="642196608"/>
      </c:barChart>
      <c:catAx>
        <c:axId val="642196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00006C"/>
                </a:solidFill>
                <a:latin typeface="Lexend" pitchFamily="2" charset="0"/>
                <a:ea typeface="+mn-ea"/>
                <a:cs typeface="+mn-cs"/>
              </a:defRPr>
            </a:pPr>
            <a:endParaRPr lang="en-US"/>
          </a:p>
        </c:txPr>
        <c:crossAx val="642196608"/>
        <c:crosses val="autoZero"/>
        <c:auto val="1"/>
        <c:lblAlgn val="ctr"/>
        <c:lblOffset val="100"/>
        <c:noMultiLvlLbl val="0"/>
      </c:catAx>
      <c:valAx>
        <c:axId val="642196608"/>
        <c:scaling>
          <c:orientation val="minMax"/>
        </c:scaling>
        <c:delete val="0"/>
        <c:axPos val="l"/>
        <c:majorGridlines>
          <c:spPr>
            <a:ln w="9525" cap="flat" cmpd="sng" algn="ctr">
              <a:solidFill>
                <a:srgbClr val="00006C"/>
              </a:solidFill>
              <a:round/>
            </a:ln>
            <a:effectLst/>
          </c:spPr>
        </c:majorGridlines>
        <c:title>
          <c:tx>
            <c:rich>
              <a:bodyPr rot="-5400000" spcFirstLastPara="1" vertOverflow="ellipsis" vert="horz" wrap="square" anchor="ctr" anchorCtr="1"/>
              <a:lstStyle/>
              <a:p>
                <a:pPr>
                  <a:defRPr sz="1000" b="0" i="0" u="none" strike="noStrike" kern="1200" baseline="0">
                    <a:solidFill>
                      <a:srgbClr val="00006C"/>
                    </a:solidFill>
                    <a:latin typeface="Lexend" pitchFamily="2" charset="0"/>
                    <a:ea typeface="+mn-ea"/>
                    <a:cs typeface="+mn-cs"/>
                  </a:defRPr>
                </a:pPr>
                <a:r>
                  <a:rPr lang="en-GB"/>
                  <a:t>tCO2e</a:t>
                </a:r>
              </a:p>
            </c:rich>
          </c:tx>
          <c:overlay val="0"/>
          <c:spPr>
            <a:noFill/>
            <a:ln>
              <a:noFill/>
            </a:ln>
            <a:effectLst/>
          </c:spPr>
          <c:txPr>
            <a:bodyPr rot="-5400000" spcFirstLastPara="1" vertOverflow="ellipsis" vert="horz" wrap="square" anchor="ctr" anchorCtr="1"/>
            <a:lstStyle/>
            <a:p>
              <a:pPr>
                <a:defRPr sz="1000" b="0" i="0" u="none" strike="noStrike" kern="1200" baseline="0">
                  <a:solidFill>
                    <a:srgbClr val="00006C"/>
                  </a:solidFill>
                  <a:latin typeface="Lexend" pitchFamily="2" charset="0"/>
                  <a:ea typeface="+mn-ea"/>
                  <a:cs typeface="+mn-cs"/>
                </a:defRPr>
              </a:pPr>
              <a:endParaRPr lang="en-US"/>
            </a:p>
          </c:txPr>
        </c:title>
        <c:numFmt formatCode="0,,&quot;M&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6C"/>
                </a:solidFill>
                <a:latin typeface="Lexend" pitchFamily="2" charset="0"/>
                <a:ea typeface="+mn-ea"/>
                <a:cs typeface="+mn-cs"/>
              </a:defRPr>
            </a:pPr>
            <a:endParaRPr lang="en-US"/>
          </a:p>
        </c:txPr>
        <c:crossAx val="64219612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solidFill>
            <a:srgbClr val="00006C"/>
          </a:solidFill>
          <a:latin typeface="Lexend" pitchFamily="2"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Total footprint</a:t>
            </a:r>
          </a:p>
        </c:rich>
      </c:tx>
      <c:overlay val="0"/>
      <c:spPr>
        <a:noFill/>
        <a:ln>
          <a:noFill/>
        </a:ln>
        <a:effectLst/>
      </c:spPr>
    </c:title>
    <c:autoTitleDeleted val="0"/>
    <c:plotArea>
      <c:layout/>
      <c:barChart>
        <c:barDir val="col"/>
        <c:grouping val="clustered"/>
        <c:varyColors val="0"/>
        <c:ser>
          <c:idx val="0"/>
          <c:order val="0"/>
          <c:spPr>
            <a:solidFill>
              <a:srgbClr val="87EDD2"/>
            </a:solidFill>
            <a:ln>
              <a:solidFill>
                <a:srgbClr val="00006C"/>
              </a:solidFill>
            </a:ln>
          </c:spPr>
          <c:invertIfNegative val="0"/>
          <c:dLbls>
            <c:numFmt formatCode="0,,&quot;M&quot;"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'Carbon footprint'!$C$41:$G$41</c:f>
              <c:strCache>
                <c:ptCount val="5"/>
                <c:pt idx="0">
                  <c:v>FY21</c:v>
                </c:pt>
                <c:pt idx="1">
                  <c:v>FY22</c:v>
                </c:pt>
                <c:pt idx="2">
                  <c:v>FY23</c:v>
                </c:pt>
                <c:pt idx="3">
                  <c:v>FY24</c:v>
                </c:pt>
                <c:pt idx="4">
                  <c:v>FY25</c:v>
                </c:pt>
              </c:strCache>
            </c:strRef>
          </c:cat>
          <c:val>
            <c:numRef>
              <c:f>'Carbon footprint'!$C$86:$G$86</c:f>
              <c:numCache>
                <c:formatCode>_(* #,##0.00_);_(* \(#,##0.00\);_(* "-"??_);_(@_)</c:formatCode>
                <c:ptCount val="5"/>
                <c:pt idx="0">
                  <c:v>8297496.6586456914</c:v>
                </c:pt>
                <c:pt idx="1">
                  <c:v>6929265.4161515599</c:v>
                </c:pt>
                <c:pt idx="2">
                  <c:v>8464623.0489713196</c:v>
                </c:pt>
                <c:pt idx="3">
                  <c:v>10425047.667532129</c:v>
                </c:pt>
                <c:pt idx="4">
                  <c:v>9419255.4631319065</c:v>
                </c:pt>
              </c:numCache>
            </c:numRef>
          </c:val>
          <c:extLst>
            <c:ext xmlns:c16="http://schemas.microsoft.com/office/drawing/2014/chart" uri="{C3380CC4-5D6E-409C-BE32-E72D297353CC}">
              <c16:uniqueId val="{00000002-2FC0-4A50-8BAC-3E72AF61B5D0}"/>
            </c:ext>
          </c:extLst>
        </c:ser>
        <c:dLbls>
          <c:dLblPos val="outEnd"/>
          <c:showLegendKey val="0"/>
          <c:showVal val="1"/>
          <c:showCatName val="0"/>
          <c:showSerName val="0"/>
          <c:showPercent val="0"/>
          <c:showBubbleSize val="0"/>
        </c:dLbls>
        <c:gapWidth val="100"/>
        <c:overlap val="-27"/>
        <c:axId val="642196128"/>
        <c:axId val="642196608"/>
      </c:barChart>
      <c:catAx>
        <c:axId val="642196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en-US"/>
          </a:p>
        </c:txPr>
        <c:crossAx val="642196608"/>
        <c:crosses val="autoZero"/>
        <c:auto val="1"/>
        <c:lblAlgn val="ctr"/>
        <c:lblOffset val="100"/>
        <c:noMultiLvlLbl val="0"/>
      </c:catAx>
      <c:valAx>
        <c:axId val="642196608"/>
        <c:scaling>
          <c:orientation val="minMax"/>
        </c:scaling>
        <c:delete val="0"/>
        <c:axPos val="l"/>
        <c:majorGridlines>
          <c:spPr>
            <a:ln w="9525" cap="flat" cmpd="sng" algn="ctr">
              <a:solidFill>
                <a:srgbClr val="00006C"/>
              </a:solidFill>
              <a:round/>
            </a:ln>
            <a:effectLst/>
          </c:spPr>
        </c:majorGridlines>
        <c:title>
          <c:tx>
            <c:rich>
              <a:bodyPr rot="-5400000" vert="horz"/>
              <a:lstStyle/>
              <a:p>
                <a:pPr>
                  <a:defRPr/>
                </a:pPr>
                <a:r>
                  <a:rPr lang="en-GB"/>
                  <a:t>tCO2e</a:t>
                </a:r>
              </a:p>
            </c:rich>
          </c:tx>
          <c:overlay val="0"/>
          <c:spPr>
            <a:noFill/>
            <a:ln>
              <a:noFill/>
            </a:ln>
            <a:effectLst/>
          </c:spPr>
        </c:title>
        <c:numFmt formatCode="0,,&quot;M&quot;" sourceLinked="0"/>
        <c:majorTickMark val="none"/>
        <c:minorTickMark val="none"/>
        <c:tickLblPos val="nextTo"/>
        <c:spPr>
          <a:noFill/>
          <a:ln>
            <a:noFill/>
          </a:ln>
          <a:effectLst/>
        </c:spPr>
        <c:txPr>
          <a:bodyPr rot="-60000000" vert="horz"/>
          <a:lstStyle/>
          <a:p>
            <a:pPr>
              <a:defRPr/>
            </a:pPr>
            <a:endParaRPr lang="en-US"/>
          </a:p>
        </c:txPr>
        <c:crossAx val="642196128"/>
        <c:crossesAt val="1"/>
        <c:crossBetween val="between"/>
      </c:valAx>
    </c:plotArea>
    <c:plotVisOnly val="1"/>
    <c:dispBlanksAs val="gap"/>
    <c:showDLblsOverMax val="0"/>
  </c:chart>
  <c:spPr>
    <a:solidFill>
      <a:schemeClr val="bg1"/>
    </a:solidFill>
    <a:ln w="9525" cap="flat" cmpd="sng" algn="ctr">
      <a:noFill/>
      <a:round/>
    </a:ln>
    <a:effectLst/>
  </c:spPr>
  <c:txPr>
    <a:bodyPr/>
    <a:lstStyle/>
    <a:p>
      <a:pPr>
        <a:defRPr>
          <a:solidFill>
            <a:srgbClr val="00006C"/>
          </a:solidFill>
          <a:latin typeface="Lexend" pitchFamily="2"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image" Target="../media/image2.jpeg"/><Relationship Id="rId7" Type="http://schemas.openxmlformats.org/officeDocument/2006/relationships/hyperlink" Target="https://www.mo.co.uk/our-performance/investor-hub/annual-report-and-accounts-2025/" TargetMode="External"/><Relationship Id="rId2" Type="http://schemas.openxmlformats.org/officeDocument/2006/relationships/image" Target="../media/image1.png"/><Relationship Id="rId1" Type="http://schemas.openxmlformats.org/officeDocument/2006/relationships/hyperlink" Target="https://www.mo.co.uk" TargetMode="External"/><Relationship Id="rId6" Type="http://schemas.openxmlformats.org/officeDocument/2006/relationships/image" Target="../media/image4.png"/><Relationship Id="rId5" Type="http://schemas.openxmlformats.org/officeDocument/2006/relationships/hyperlink" Target="https://www.mo.co.uk/our-performance/investor-hub/impact-report-2025/" TargetMode="External"/><Relationship Id="rId10" Type="http://schemas.openxmlformats.org/officeDocument/2006/relationships/image" Target="../media/image6.png"/><Relationship Id="rId4" Type="http://schemas.openxmlformats.org/officeDocument/2006/relationships/image" Target="../media/image3.jpeg"/><Relationship Id="rId9" Type="http://schemas.openxmlformats.org/officeDocument/2006/relationships/hyperlink" Target="mailto:sustainability@mo.co.uk"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22</xdr:col>
      <xdr:colOff>144438</xdr:colOff>
      <xdr:row>23</xdr:row>
      <xdr:rowOff>44450</xdr:rowOff>
    </xdr:from>
    <xdr:to>
      <xdr:col>27</xdr:col>
      <xdr:colOff>798898</xdr:colOff>
      <xdr:row>31</xdr:row>
      <xdr:rowOff>0</xdr:rowOff>
    </xdr:to>
    <xdr:pic>
      <xdr:nvPicPr>
        <xdr:cNvPr id="31" name="Picture 52">
          <a:hlinkClick xmlns:r="http://schemas.openxmlformats.org/officeDocument/2006/relationships" r:id="rId1"/>
          <a:extLst>
            <a:ext uri="{FF2B5EF4-FFF2-40B4-BE49-F238E27FC236}">
              <a16:creationId xmlns:a16="http://schemas.microsoft.com/office/drawing/2014/main" id="{DAD055B1-9759-DD72-258B-108DC13459C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711338" y="6407150"/>
          <a:ext cx="3765960" cy="1987550"/>
        </a:xfrm>
        <a:prstGeom prst="rect">
          <a:avLst/>
        </a:prstGeom>
      </xdr:spPr>
    </xdr:pic>
    <xdr:clientData/>
  </xdr:twoCellAnchor>
  <xdr:twoCellAnchor>
    <xdr:from>
      <xdr:col>8</xdr:col>
      <xdr:colOff>423333</xdr:colOff>
      <xdr:row>7</xdr:row>
      <xdr:rowOff>49742</xdr:rowOff>
    </xdr:from>
    <xdr:to>
      <xdr:col>20</xdr:col>
      <xdr:colOff>433917</xdr:colOff>
      <xdr:row>29</xdr:row>
      <xdr:rowOff>190500</xdr:rowOff>
    </xdr:to>
    <xdr:sp macro="" textlink="">
      <xdr:nvSpPr>
        <xdr:cNvPr id="29" name="Rectangle: Rounded Corners 2">
          <a:extLst>
            <a:ext uri="{FF2B5EF4-FFF2-40B4-BE49-F238E27FC236}">
              <a16:creationId xmlns:a16="http://schemas.microsoft.com/office/drawing/2014/main" id="{FF841764-B339-4316-A04C-03434CC39C95}"/>
            </a:ext>
          </a:extLst>
        </xdr:cNvPr>
        <xdr:cNvSpPr/>
      </xdr:nvSpPr>
      <xdr:spPr>
        <a:xfrm>
          <a:off x="5554133" y="1891242"/>
          <a:ext cx="8202084" cy="6185958"/>
        </a:xfrm>
        <a:prstGeom prst="roundRect">
          <a:avLst>
            <a:gd name="adj" fmla="val 9436"/>
          </a:avLst>
        </a:prstGeom>
        <a:solidFill>
          <a:srgbClr val="F5F5F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4400" b="1">
              <a:solidFill>
                <a:srgbClr val="00006C"/>
              </a:solidFill>
              <a:latin typeface="Lexend" pitchFamily="2" charset="0"/>
            </a:rPr>
            <a:t>Contents</a:t>
          </a:r>
        </a:p>
        <a:p>
          <a:pPr algn="l"/>
          <a:br>
            <a:rPr lang="en-GB" sz="2000" b="0">
              <a:solidFill>
                <a:srgbClr val="00006C"/>
              </a:solidFill>
              <a:latin typeface="Lexend" pitchFamily="2" charset="0"/>
            </a:rPr>
          </a:br>
          <a:r>
            <a:rPr lang="en-GB" sz="2000" b="0">
              <a:solidFill>
                <a:srgbClr val="00006C"/>
              </a:solidFill>
              <a:latin typeface="Lexend" pitchFamily="2" charset="0"/>
            </a:rPr>
            <a:t>Glossary</a:t>
          </a:r>
        </a:p>
        <a:p>
          <a:pPr algn="l"/>
          <a:r>
            <a:rPr lang="en-GB" sz="2000" b="0" baseline="0">
              <a:solidFill>
                <a:srgbClr val="00006C"/>
              </a:solidFill>
              <a:latin typeface="Lexend" pitchFamily="2" charset="0"/>
            </a:rPr>
            <a:t>Ratings</a:t>
          </a:r>
        </a:p>
        <a:p>
          <a:pPr algn="l"/>
          <a:r>
            <a:rPr lang="en-GB" sz="2000" b="0" baseline="0">
              <a:solidFill>
                <a:srgbClr val="00006C"/>
              </a:solidFill>
              <a:latin typeface="Lexend" pitchFamily="2" charset="0"/>
            </a:rPr>
            <a:t>Targets and progress</a:t>
          </a:r>
        </a:p>
        <a:p>
          <a:pPr algn="l"/>
          <a:endParaRPr lang="en-GB" sz="2000" b="0" baseline="0">
            <a:solidFill>
              <a:srgbClr val="00006C"/>
            </a:solidFill>
            <a:latin typeface="Lexend" pitchFamily="2" charset="0"/>
          </a:endParaRPr>
        </a:p>
        <a:p>
          <a:pPr algn="l"/>
          <a:r>
            <a:rPr lang="en-GB" sz="2400" b="1" baseline="0">
              <a:solidFill>
                <a:srgbClr val="00006C"/>
              </a:solidFill>
              <a:latin typeface="Lexend" pitchFamily="2" charset="0"/>
            </a:rPr>
            <a:t>A strong Motability </a:t>
          </a:r>
          <a:r>
            <a:rPr lang="en-GB" sz="2400" b="1" baseline="0">
              <a:solidFill>
                <a:srgbClr val="00006C"/>
              </a:solidFill>
              <a:latin typeface="Lexend" pitchFamily="2" charset="0"/>
              <a:ea typeface="+mn-ea"/>
              <a:cs typeface="+mn-cs"/>
            </a:rPr>
            <a:t>Scheme</a:t>
          </a:r>
        </a:p>
        <a:p>
          <a:pPr algn="l"/>
          <a:r>
            <a:rPr lang="en-GB" sz="2000" b="0" baseline="0">
              <a:solidFill>
                <a:srgbClr val="00006C"/>
              </a:solidFill>
              <a:latin typeface="Lexend" pitchFamily="2" charset="0"/>
            </a:rPr>
            <a:t>Double Materiality Assessment (DMA)</a:t>
          </a:r>
        </a:p>
        <a:p>
          <a:pPr algn="l"/>
          <a:r>
            <a:rPr lang="en-GB" sz="2000" b="0" baseline="0">
              <a:solidFill>
                <a:srgbClr val="00006C"/>
              </a:solidFill>
              <a:latin typeface="Lexend" pitchFamily="2" charset="0"/>
            </a:rPr>
            <a:t>Climate Scenario Analysis (CSA)</a:t>
          </a:r>
        </a:p>
        <a:p>
          <a:pPr algn="l"/>
          <a:r>
            <a:rPr lang="en-GB" sz="2000" b="0" i="0" baseline="0">
              <a:solidFill>
                <a:srgbClr val="00006C"/>
              </a:solidFill>
              <a:latin typeface="Lexend" pitchFamily="2" charset="0"/>
            </a:rPr>
            <a:t>Global Reporting Initiative (GRI) </a:t>
          </a:r>
        </a:p>
        <a:p>
          <a:pPr algn="l"/>
          <a:endParaRPr lang="en-GB" sz="2000" b="0" baseline="0">
            <a:solidFill>
              <a:srgbClr val="00006C"/>
            </a:solidFill>
            <a:latin typeface="Lexend" pitchFamily="2" charset="0"/>
          </a:endParaRPr>
        </a:p>
        <a:p>
          <a:pPr algn="l"/>
          <a:r>
            <a:rPr lang="en-GB" sz="2400" b="1" baseline="0">
              <a:solidFill>
                <a:srgbClr val="00006C"/>
              </a:solidFill>
              <a:latin typeface="Lexend" pitchFamily="2" charset="0"/>
            </a:rPr>
            <a:t>A greener tomorrow</a:t>
          </a:r>
        </a:p>
        <a:p>
          <a:pPr algn="l"/>
          <a:r>
            <a:rPr lang="en-GB" sz="2000" b="0" baseline="0">
              <a:solidFill>
                <a:srgbClr val="00006C"/>
              </a:solidFill>
              <a:latin typeface="Lexend" pitchFamily="2" charset="0"/>
            </a:rPr>
            <a:t>Carbon footprint</a:t>
          </a:r>
        </a:p>
        <a:p>
          <a:pPr algn="l"/>
          <a:endParaRPr lang="en-GB" sz="2000" b="0" baseline="0">
            <a:solidFill>
              <a:srgbClr val="00006C"/>
            </a:solidFill>
            <a:latin typeface="Lexend" pitchFamily="2" charset="0"/>
          </a:endParaRPr>
        </a:p>
        <a:p>
          <a:pPr algn="l"/>
          <a:r>
            <a:rPr lang="en-GB" sz="2400" b="1" baseline="0">
              <a:solidFill>
                <a:srgbClr val="00006C"/>
              </a:solidFill>
              <a:latin typeface="Lexend" pitchFamily="2" charset="0"/>
            </a:rPr>
            <a:t>A thriving society</a:t>
          </a:r>
        </a:p>
        <a:p>
          <a:pPr algn="l"/>
          <a:r>
            <a:rPr lang="en-GB" sz="2000" b="0" baseline="0">
              <a:solidFill>
                <a:srgbClr val="00006C"/>
              </a:solidFill>
              <a:latin typeface="Lexend" pitchFamily="2" charset="0"/>
            </a:rPr>
            <a:t>People information</a:t>
          </a:r>
        </a:p>
        <a:p>
          <a:pPr algn="l"/>
          <a:r>
            <a:rPr lang="en-GB" sz="2000" b="0" baseline="0">
              <a:solidFill>
                <a:srgbClr val="00006C"/>
              </a:solidFill>
              <a:latin typeface="Lexend" pitchFamily="2" charset="0"/>
            </a:rPr>
            <a:t>Governance and audit information</a:t>
          </a:r>
          <a:endParaRPr lang="en-GB" sz="700" b="0">
            <a:solidFill>
              <a:srgbClr val="00006C"/>
            </a:solidFill>
            <a:latin typeface="Lexend" pitchFamily="2" charset="0"/>
          </a:endParaRPr>
        </a:p>
      </xdr:txBody>
    </xdr:sp>
    <xdr:clientData/>
  </xdr:twoCellAnchor>
  <xdr:twoCellAnchor editAs="oneCell">
    <xdr:from>
      <xdr:col>1</xdr:col>
      <xdr:colOff>143930</xdr:colOff>
      <xdr:row>7</xdr:row>
      <xdr:rowOff>19954</xdr:rowOff>
    </xdr:from>
    <xdr:to>
      <xdr:col>8</xdr:col>
      <xdr:colOff>31750</xdr:colOff>
      <xdr:row>20</xdr:row>
      <xdr:rowOff>225425</xdr:rowOff>
    </xdr:to>
    <xdr:pic>
      <xdr:nvPicPr>
        <xdr:cNvPr id="13" name="Picture 12">
          <a:extLst>
            <a:ext uri="{FF2B5EF4-FFF2-40B4-BE49-F238E27FC236}">
              <a16:creationId xmlns:a16="http://schemas.microsoft.com/office/drawing/2014/main" id="{DD49B0FE-D4FD-0C28-9815-40B74E2EFB52}"/>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25100" b="11622"/>
        <a:stretch>
          <a:fillRect/>
        </a:stretch>
      </xdr:blipFill>
      <xdr:spPr>
        <a:xfrm>
          <a:off x="601130" y="1861454"/>
          <a:ext cx="4561420" cy="3964671"/>
        </a:xfrm>
        <a:prstGeom prst="roundRect">
          <a:avLst/>
        </a:prstGeom>
      </xdr:spPr>
    </xdr:pic>
    <xdr:clientData/>
  </xdr:twoCellAnchor>
  <xdr:twoCellAnchor editAs="oneCell">
    <xdr:from>
      <xdr:col>21</xdr:col>
      <xdr:colOff>99483</xdr:colOff>
      <xdr:row>6</xdr:row>
      <xdr:rowOff>241300</xdr:rowOff>
    </xdr:from>
    <xdr:to>
      <xdr:col>28</xdr:col>
      <xdr:colOff>83608</xdr:colOff>
      <xdr:row>15</xdr:row>
      <xdr:rowOff>165100</xdr:rowOff>
    </xdr:to>
    <xdr:pic>
      <xdr:nvPicPr>
        <xdr:cNvPr id="15" name="Picture 14">
          <a:extLst>
            <a:ext uri="{FF2B5EF4-FFF2-40B4-BE49-F238E27FC236}">
              <a16:creationId xmlns:a16="http://schemas.microsoft.com/office/drawing/2014/main" id="{2D377121-4722-BC6C-18C8-22965A4AE92C}"/>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6454" b="9058"/>
        <a:stretch>
          <a:fillRect/>
        </a:stretch>
      </xdr:blipFill>
      <xdr:spPr>
        <a:xfrm>
          <a:off x="14044083" y="1828800"/>
          <a:ext cx="4683125" cy="2438400"/>
        </a:xfrm>
        <a:prstGeom prst="roundRect">
          <a:avLst/>
        </a:prstGeom>
      </xdr:spPr>
    </xdr:pic>
    <xdr:clientData/>
  </xdr:twoCellAnchor>
  <xdr:twoCellAnchor>
    <xdr:from>
      <xdr:col>1</xdr:col>
      <xdr:colOff>114300</xdr:colOff>
      <xdr:row>22</xdr:row>
      <xdr:rowOff>0</xdr:rowOff>
    </xdr:from>
    <xdr:to>
      <xdr:col>7</xdr:col>
      <xdr:colOff>546100</xdr:colOff>
      <xdr:row>29</xdr:row>
      <xdr:rowOff>241300</xdr:rowOff>
    </xdr:to>
    <xdr:sp macro="" textlink="">
      <xdr:nvSpPr>
        <xdr:cNvPr id="4" name="Rectangle: Rounded Corners 3">
          <a:extLst>
            <a:ext uri="{FF2B5EF4-FFF2-40B4-BE49-F238E27FC236}">
              <a16:creationId xmlns:a16="http://schemas.microsoft.com/office/drawing/2014/main" id="{E6AC2A14-8F37-CEFA-7ECC-813A2B27B4A1}"/>
            </a:ext>
          </a:extLst>
        </xdr:cNvPr>
        <xdr:cNvSpPr/>
      </xdr:nvSpPr>
      <xdr:spPr>
        <a:xfrm>
          <a:off x="571500" y="6108700"/>
          <a:ext cx="4483100" cy="2019300"/>
        </a:xfrm>
        <a:prstGeom prst="roundRect">
          <a:avLst/>
        </a:prstGeom>
        <a:solidFill>
          <a:srgbClr val="1739E5"/>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GB" sz="2000" b="1">
              <a:latin typeface="Lexend" pitchFamily="2" charset="0"/>
            </a:rPr>
            <a:t>Upload</a:t>
          </a:r>
          <a:r>
            <a:rPr lang="en-GB" sz="2000" b="1" baseline="0">
              <a:latin typeface="Lexend" pitchFamily="2" charset="0"/>
            </a:rPr>
            <a:t> date</a:t>
          </a:r>
        </a:p>
        <a:p>
          <a:pPr algn="l"/>
          <a:r>
            <a:rPr lang="en-GB" sz="1800" baseline="0">
              <a:latin typeface="Lexend" pitchFamily="2" charset="0"/>
            </a:rPr>
            <a:t>26/01/26</a:t>
          </a:r>
        </a:p>
        <a:p>
          <a:pPr algn="l"/>
          <a:endParaRPr lang="en-GB" sz="1800" baseline="0">
            <a:latin typeface="Lexend" pitchFamily="2" charset="0"/>
          </a:endParaRPr>
        </a:p>
        <a:p>
          <a:pPr algn="l"/>
          <a:r>
            <a:rPr lang="en-GB" sz="2000" b="1" baseline="0">
              <a:latin typeface="Lexend" pitchFamily="2" charset="0"/>
            </a:rPr>
            <a:t>Period covered</a:t>
          </a:r>
        </a:p>
        <a:p>
          <a:pPr algn="l"/>
          <a:r>
            <a:rPr lang="en-GB" sz="1800" baseline="0">
              <a:latin typeface="Lexend" pitchFamily="2" charset="0"/>
            </a:rPr>
            <a:t>01/10/24-30/09/25</a:t>
          </a:r>
          <a:endParaRPr lang="en-GB" sz="1800">
            <a:latin typeface="Lexend" pitchFamily="2" charset="0"/>
          </a:endParaRPr>
        </a:p>
      </xdr:txBody>
    </xdr:sp>
    <xdr:clientData/>
  </xdr:twoCellAnchor>
  <xdr:twoCellAnchor editAs="oneCell">
    <xdr:from>
      <xdr:col>21</xdr:col>
      <xdr:colOff>76200</xdr:colOff>
      <xdr:row>16</xdr:row>
      <xdr:rowOff>152400</xdr:rowOff>
    </xdr:from>
    <xdr:to>
      <xdr:col>23</xdr:col>
      <xdr:colOff>380118</xdr:colOff>
      <xdr:row>22</xdr:row>
      <xdr:rowOff>243993</xdr:rowOff>
    </xdr:to>
    <xdr:pic>
      <xdr:nvPicPr>
        <xdr:cNvPr id="23" name="Picture 22">
          <a:hlinkClick xmlns:r="http://schemas.openxmlformats.org/officeDocument/2006/relationships" r:id="rId5"/>
          <a:extLst>
            <a:ext uri="{FF2B5EF4-FFF2-40B4-BE49-F238E27FC236}">
              <a16:creationId xmlns:a16="http://schemas.microsoft.com/office/drawing/2014/main" id="{2B679505-87EB-1487-FF22-24A247E062FD}"/>
            </a:ext>
          </a:extLst>
        </xdr:cNvPr>
        <xdr:cNvPicPr>
          <a:picLocks noChangeAspect="1"/>
        </xdr:cNvPicPr>
      </xdr:nvPicPr>
      <xdr:blipFill>
        <a:blip xmlns:r="http://schemas.openxmlformats.org/officeDocument/2006/relationships" r:embed="rId6"/>
        <a:stretch>
          <a:fillRect/>
        </a:stretch>
      </xdr:blipFill>
      <xdr:spPr>
        <a:xfrm>
          <a:off x="14020800" y="4584700"/>
          <a:ext cx="1548518" cy="1767993"/>
        </a:xfrm>
        <a:prstGeom prst="rect">
          <a:avLst/>
        </a:prstGeom>
      </xdr:spPr>
    </xdr:pic>
    <xdr:clientData/>
  </xdr:twoCellAnchor>
  <xdr:twoCellAnchor editAs="oneCell">
    <xdr:from>
      <xdr:col>23</xdr:col>
      <xdr:colOff>495942</xdr:colOff>
      <xdr:row>16</xdr:row>
      <xdr:rowOff>152400</xdr:rowOff>
    </xdr:from>
    <xdr:to>
      <xdr:col>26</xdr:col>
      <xdr:colOff>177560</xdr:colOff>
      <xdr:row>22</xdr:row>
      <xdr:rowOff>243993</xdr:rowOff>
    </xdr:to>
    <xdr:pic>
      <xdr:nvPicPr>
        <xdr:cNvPr id="24" name="Picture 23">
          <a:hlinkClick xmlns:r="http://schemas.openxmlformats.org/officeDocument/2006/relationships" r:id="rId7"/>
          <a:extLst>
            <a:ext uri="{FF2B5EF4-FFF2-40B4-BE49-F238E27FC236}">
              <a16:creationId xmlns:a16="http://schemas.microsoft.com/office/drawing/2014/main" id="{5418F6CF-835E-1CFA-9073-0FEB10747126}"/>
            </a:ext>
          </a:extLst>
        </xdr:cNvPr>
        <xdr:cNvPicPr>
          <a:picLocks noChangeAspect="1"/>
        </xdr:cNvPicPr>
      </xdr:nvPicPr>
      <xdr:blipFill>
        <a:blip xmlns:r="http://schemas.openxmlformats.org/officeDocument/2006/relationships" r:embed="rId8"/>
        <a:stretch>
          <a:fillRect/>
        </a:stretch>
      </xdr:blipFill>
      <xdr:spPr>
        <a:xfrm>
          <a:off x="15685142" y="4584700"/>
          <a:ext cx="1548518" cy="1767993"/>
        </a:xfrm>
        <a:prstGeom prst="rect">
          <a:avLst/>
        </a:prstGeom>
      </xdr:spPr>
    </xdr:pic>
    <xdr:clientData/>
  </xdr:twoCellAnchor>
  <xdr:twoCellAnchor editAs="oneCell">
    <xdr:from>
      <xdr:col>26</xdr:col>
      <xdr:colOff>293384</xdr:colOff>
      <xdr:row>16</xdr:row>
      <xdr:rowOff>152400</xdr:rowOff>
    </xdr:from>
    <xdr:to>
      <xdr:col>28</xdr:col>
      <xdr:colOff>254402</xdr:colOff>
      <xdr:row>22</xdr:row>
      <xdr:rowOff>243993</xdr:rowOff>
    </xdr:to>
    <xdr:pic>
      <xdr:nvPicPr>
        <xdr:cNvPr id="26" name="Picture 25">
          <a:hlinkClick xmlns:r="http://schemas.openxmlformats.org/officeDocument/2006/relationships" r:id="rId9"/>
          <a:extLst>
            <a:ext uri="{FF2B5EF4-FFF2-40B4-BE49-F238E27FC236}">
              <a16:creationId xmlns:a16="http://schemas.microsoft.com/office/drawing/2014/main" id="{D54C0C1B-A02E-4996-28C8-A5127F9064E4}"/>
            </a:ext>
          </a:extLst>
        </xdr:cNvPr>
        <xdr:cNvPicPr>
          <a:picLocks noChangeAspect="1"/>
        </xdr:cNvPicPr>
      </xdr:nvPicPr>
      <xdr:blipFill>
        <a:blip xmlns:r="http://schemas.openxmlformats.org/officeDocument/2006/relationships" r:embed="rId10"/>
        <a:stretch>
          <a:fillRect/>
        </a:stretch>
      </xdr:blipFill>
      <xdr:spPr>
        <a:xfrm>
          <a:off x="17349484" y="4584700"/>
          <a:ext cx="1548518" cy="17679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260350</xdr:colOff>
      <xdr:row>2</xdr:row>
      <xdr:rowOff>50800</xdr:rowOff>
    </xdr:from>
    <xdr:to>
      <xdr:col>3</xdr:col>
      <xdr:colOff>1662642</xdr:colOff>
      <xdr:row>4</xdr:row>
      <xdr:rowOff>20334</xdr:rowOff>
    </xdr:to>
    <xdr:pic>
      <xdr:nvPicPr>
        <xdr:cNvPr id="7" name="Picture 1">
          <a:extLst>
            <a:ext uri="{FF2B5EF4-FFF2-40B4-BE49-F238E27FC236}">
              <a16:creationId xmlns:a16="http://schemas.microsoft.com/office/drawing/2014/main" id="{D533DB02-1980-D623-A90E-268958C300FC}"/>
            </a:ext>
          </a:extLst>
        </xdr:cNvPr>
        <xdr:cNvPicPr>
          <a:picLocks noChangeAspect="1"/>
        </xdr:cNvPicPr>
      </xdr:nvPicPr>
      <xdr:blipFill>
        <a:blip xmlns:r="http://schemas.openxmlformats.org/officeDocument/2006/relationships" r:embed="rId1"/>
        <a:stretch>
          <a:fillRect/>
        </a:stretch>
      </xdr:blipFill>
      <xdr:spPr>
        <a:xfrm>
          <a:off x="514350" y="1627717"/>
          <a:ext cx="5126567" cy="1407809"/>
        </a:xfrm>
        <a:prstGeom prst="rect">
          <a:avLst/>
        </a:prstGeom>
      </xdr:spPr>
    </xdr:pic>
    <xdr:clientData/>
  </xdr:twoCellAnchor>
  <xdr:twoCellAnchor editAs="oneCell">
    <xdr:from>
      <xdr:col>3</xdr:col>
      <xdr:colOff>1822451</xdr:colOff>
      <xdr:row>2</xdr:row>
      <xdr:rowOff>63501</xdr:rowOff>
    </xdr:from>
    <xdr:to>
      <xdr:col>9</xdr:col>
      <xdr:colOff>41276</xdr:colOff>
      <xdr:row>4</xdr:row>
      <xdr:rowOff>386321</xdr:rowOff>
    </xdr:to>
    <xdr:pic>
      <xdr:nvPicPr>
        <xdr:cNvPr id="9" name="Picture 2">
          <a:extLst>
            <a:ext uri="{FF2B5EF4-FFF2-40B4-BE49-F238E27FC236}">
              <a16:creationId xmlns:a16="http://schemas.microsoft.com/office/drawing/2014/main" id="{5661E0EB-3985-6762-F9C9-61BD8BC3A122}"/>
            </a:ext>
          </a:extLst>
        </xdr:cNvPr>
        <xdr:cNvPicPr>
          <a:picLocks noChangeAspect="1"/>
        </xdr:cNvPicPr>
      </xdr:nvPicPr>
      <xdr:blipFill>
        <a:blip xmlns:r="http://schemas.openxmlformats.org/officeDocument/2006/relationships" r:embed="rId2"/>
        <a:stretch>
          <a:fillRect/>
        </a:stretch>
      </xdr:blipFill>
      <xdr:spPr>
        <a:xfrm>
          <a:off x="5801784" y="1640418"/>
          <a:ext cx="7734300" cy="17610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85724</xdr:colOff>
      <xdr:row>2</xdr:row>
      <xdr:rowOff>44450</xdr:rowOff>
    </xdr:from>
    <xdr:to>
      <xdr:col>6</xdr:col>
      <xdr:colOff>969149</xdr:colOff>
      <xdr:row>15</xdr:row>
      <xdr:rowOff>62796</xdr:rowOff>
    </xdr:to>
    <xdr:graphicFrame macro="">
      <xdr:nvGraphicFramePr>
        <xdr:cNvPr id="325" name="Chart 3">
          <a:extLst>
            <a:ext uri="{FF2B5EF4-FFF2-40B4-BE49-F238E27FC236}">
              <a16:creationId xmlns:a16="http://schemas.microsoft.com/office/drawing/2014/main" id="{FFCC3412-28CB-BF3B-0841-7F301CAF94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1085851</xdr:colOff>
      <xdr:row>2</xdr:row>
      <xdr:rowOff>69850</xdr:rowOff>
    </xdr:from>
    <xdr:to>
      <xdr:col>12</xdr:col>
      <xdr:colOff>492901</xdr:colOff>
      <xdr:row>15</xdr:row>
      <xdr:rowOff>72325</xdr:rowOff>
    </xdr:to>
    <xdr:graphicFrame macro="">
      <xdr:nvGraphicFramePr>
        <xdr:cNvPr id="326" name="Chart 4">
          <a:extLst>
            <a:ext uri="{FF2B5EF4-FFF2-40B4-BE49-F238E27FC236}">
              <a16:creationId xmlns:a16="http://schemas.microsoft.com/office/drawing/2014/main" id="{36258F9F-8B21-4F27-9BBC-01FCE3583E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133349</xdr:colOff>
      <xdr:row>2</xdr:row>
      <xdr:rowOff>34925</xdr:rowOff>
    </xdr:from>
    <xdr:to>
      <xdr:col>3</xdr:col>
      <xdr:colOff>1425290</xdr:colOff>
      <xdr:row>15</xdr:row>
      <xdr:rowOff>37400</xdr:rowOff>
    </xdr:to>
    <xdr:graphicFrame macro="">
      <xdr:nvGraphicFramePr>
        <xdr:cNvPr id="323" name="Chart 3">
          <a:extLst>
            <a:ext uri="{FF2B5EF4-FFF2-40B4-BE49-F238E27FC236}">
              <a16:creationId xmlns:a16="http://schemas.microsoft.com/office/drawing/2014/main" id="{7B3F6DFF-2D2A-43F3-B40A-EFE06F686C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3" Type="http://schemas.openxmlformats.org/officeDocument/2006/relationships/hyperlink" Target="https://www.mo.co.uk/media/vbugp2ps/motability-operations-supplier-code-of-conduct.pdf" TargetMode="External"/><Relationship Id="rId18" Type="http://schemas.openxmlformats.org/officeDocument/2006/relationships/hyperlink" Target="https://www.mo.co.uk/our-performance/investor-hub/impact-report-2025/" TargetMode="External"/><Relationship Id="rId26" Type="http://schemas.openxmlformats.org/officeDocument/2006/relationships/hyperlink" Target="https://www.mo.co.uk/our-performance/investor-hub/annual-report-and-accounts-2025/" TargetMode="External"/><Relationship Id="rId3" Type="http://schemas.openxmlformats.org/officeDocument/2006/relationships/hyperlink" Target="https://www.mo.co.uk/our-performance/investor-hub/annual-report-and-accounts-2025/" TargetMode="External"/><Relationship Id="rId21" Type="http://schemas.openxmlformats.org/officeDocument/2006/relationships/hyperlink" Target="https://www.mo.co.uk/our-performance/investor-hub/annual-report-and-accounts-2025/" TargetMode="External"/><Relationship Id="rId7" Type="http://schemas.openxmlformats.org/officeDocument/2006/relationships/hyperlink" Target="https://www.mo.co.uk/our-performance/investor-hub/impact-report-2025/" TargetMode="External"/><Relationship Id="rId12" Type="http://schemas.openxmlformats.org/officeDocument/2006/relationships/hyperlink" Target="https://www.mo.co.uk/our-performance/investor-hub/impact-report-2025/" TargetMode="External"/><Relationship Id="rId17" Type="http://schemas.openxmlformats.org/officeDocument/2006/relationships/hyperlink" Target="https://www.mo.co.uk/our-performance/investor-hub/annual-report-and-accounts-2025/" TargetMode="External"/><Relationship Id="rId25" Type="http://schemas.openxmlformats.org/officeDocument/2006/relationships/hyperlink" Target="https://www.mo.co.uk/media/3d2f50av/motability-operations-group-tax-strategy-2025.pdf" TargetMode="External"/><Relationship Id="rId33" Type="http://schemas.openxmlformats.org/officeDocument/2006/relationships/hyperlink" Target="https://www.mo.co.uk/our-performance/investor-hub/impact-report-2025/" TargetMode="External"/><Relationship Id="rId2" Type="http://schemas.openxmlformats.org/officeDocument/2006/relationships/hyperlink" Target="https://www.mo.co.uk/our-performance/investor-hub/annual-report-and-accounts-2025/" TargetMode="External"/><Relationship Id="rId16" Type="http://schemas.openxmlformats.org/officeDocument/2006/relationships/hyperlink" Target="https://www.mo.co.uk/media/mlhln3fy/human-rights-policy-300125.pdf" TargetMode="External"/><Relationship Id="rId20" Type="http://schemas.openxmlformats.org/officeDocument/2006/relationships/hyperlink" Target="https://www.mo.co.uk/our-performance/investor-hub/annual-report-and-accounts-2025/" TargetMode="External"/><Relationship Id="rId29" Type="http://schemas.openxmlformats.org/officeDocument/2006/relationships/hyperlink" Target="https://www.mo.co.uk/our-performance/investor-hub/impact-report-2025/" TargetMode="External"/><Relationship Id="rId1" Type="http://schemas.openxmlformats.org/officeDocument/2006/relationships/hyperlink" Target="https://www.mo.co.uk/our-performance/investor-hub/annual-report-and-accounts-2025/" TargetMode="External"/><Relationship Id="rId6" Type="http://schemas.openxmlformats.org/officeDocument/2006/relationships/hyperlink" Target="https://www.mo.co.uk/our-performance/investor-hub/impact-report-2025/" TargetMode="External"/><Relationship Id="rId11" Type="http://schemas.openxmlformats.org/officeDocument/2006/relationships/hyperlink" Target="https://www.mo.co.uk/our-performance/investor-hub/annual-report-and-accounts-2025/" TargetMode="External"/><Relationship Id="rId24" Type="http://schemas.openxmlformats.org/officeDocument/2006/relationships/hyperlink" Target="https://www.mo.co.uk/media/3d2f50av/motability-operations-group-tax-strategy-2025.pdf" TargetMode="External"/><Relationship Id="rId32" Type="http://schemas.openxmlformats.org/officeDocument/2006/relationships/hyperlink" Target="https://www.mo.co.uk/our-performance/investor-hub/annual-report-and-accounts-2025/" TargetMode="External"/><Relationship Id="rId5" Type="http://schemas.openxmlformats.org/officeDocument/2006/relationships/hyperlink" Target="https://www.mo.co.uk/our-performance/investor-hub/annual-report-and-accounts-2025/" TargetMode="External"/><Relationship Id="rId15" Type="http://schemas.openxmlformats.org/officeDocument/2006/relationships/hyperlink" Target="https://www.mo.co.uk/media/mlhln3fy/human-rights-policy-300125.pdf" TargetMode="External"/><Relationship Id="rId23" Type="http://schemas.openxmlformats.org/officeDocument/2006/relationships/hyperlink" Target="https://www.mo.co.uk/media/3d2f50av/motability-operations-group-tax-strategy-2025.pdf" TargetMode="External"/><Relationship Id="rId28" Type="http://schemas.openxmlformats.org/officeDocument/2006/relationships/hyperlink" Target="https://www.mo.co.uk/our-performance/investor-hub/impact-report-2025/" TargetMode="External"/><Relationship Id="rId10" Type="http://schemas.openxmlformats.org/officeDocument/2006/relationships/hyperlink" Target="https://www.mo.co.uk/our-performance/investor-hub/annual-report-and-accounts-2025/" TargetMode="External"/><Relationship Id="rId19" Type="http://schemas.openxmlformats.org/officeDocument/2006/relationships/hyperlink" Target="https://www.mo.co.uk/our-performance/investor-hub/impact-report-2025/" TargetMode="External"/><Relationship Id="rId31" Type="http://schemas.openxmlformats.org/officeDocument/2006/relationships/hyperlink" Target="https://www.mo.co.uk/media/vuuh213i/motability-operations-pay-gap-report-2025.pdf" TargetMode="External"/><Relationship Id="rId4" Type="http://schemas.openxmlformats.org/officeDocument/2006/relationships/hyperlink" Target="https://www.mo.co.uk/our-performance/investor-hub/annual-report-and-accounts-2025/" TargetMode="External"/><Relationship Id="rId9" Type="http://schemas.openxmlformats.org/officeDocument/2006/relationships/hyperlink" Target="https://www.mo.co.uk/our-performance/investor-hub/annual-report-and-accounts-2025/" TargetMode="External"/><Relationship Id="rId14" Type="http://schemas.openxmlformats.org/officeDocument/2006/relationships/hyperlink" Target="https://www.mo.co.uk/media/vbugp2ps/motability-operations-supplier-code-of-conduct.pdf" TargetMode="External"/><Relationship Id="rId22" Type="http://schemas.openxmlformats.org/officeDocument/2006/relationships/hyperlink" Target="https://www.mo.co.uk/media/ljblcmj5/motability_impact_report_web.pdf" TargetMode="External"/><Relationship Id="rId27" Type="http://schemas.openxmlformats.org/officeDocument/2006/relationships/hyperlink" Target="https://www.mo.co.uk/our-performance/investor-hub/impact-report-2025/" TargetMode="External"/><Relationship Id="rId30" Type="http://schemas.openxmlformats.org/officeDocument/2006/relationships/hyperlink" Target="https://www.mo.co.uk/our-performance/investor-hub/impact-report-2025/" TargetMode="External"/><Relationship Id="rId8" Type="http://schemas.openxmlformats.org/officeDocument/2006/relationships/hyperlink" Target="https://www.mo.co.uk/our-performance/investor-hub/impact-report-2025/"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2F47E-805D-44CA-BB7A-3ADC7BC90F00}">
  <sheetPr>
    <tabColor rgb="FF00006C"/>
  </sheetPr>
  <dimension ref="A1:AE33"/>
  <sheetViews>
    <sheetView tabSelected="1" zoomScale="90" zoomScaleNormal="90" workbookViewId="0">
      <selection activeCell="AC29" sqref="AC29"/>
    </sheetView>
  </sheetViews>
  <sheetFormatPr defaultColWidth="0" defaultRowHeight="20" zeroHeight="1"/>
  <cols>
    <col min="1" max="1" width="6.453125" style="2" customWidth="1"/>
    <col min="2" max="5" width="8.81640625" style="2" customWidth="1"/>
    <col min="6" max="6" width="8.453125" style="2" customWidth="1"/>
    <col min="7" max="7" width="13.81640625" style="2" bestFit="1" customWidth="1"/>
    <col min="8" max="8" width="8.81640625" style="2" customWidth="1"/>
    <col min="9" max="9" width="11.26953125" style="2" customWidth="1"/>
    <col min="10" max="10" width="13.81640625" style="2" bestFit="1" customWidth="1"/>
    <col min="11" max="11" width="6.54296875" style="2" customWidth="1"/>
    <col min="12" max="12" width="14.26953125" style="2" bestFit="1" customWidth="1"/>
    <col min="13" max="27" width="8.81640625" style="2" customWidth="1"/>
    <col min="28" max="28" width="13.7265625" style="2" bestFit="1" customWidth="1"/>
    <col min="29" max="29" width="8.81640625" style="2" customWidth="1"/>
    <col min="30" max="30" width="14.1796875" style="2" bestFit="1" customWidth="1"/>
    <col min="31" max="31" width="8.81640625" style="2" customWidth="1"/>
    <col min="32" max="16384" width="8.81640625" style="2" hidden="1"/>
  </cols>
  <sheetData>
    <row r="1" spans="2:18"/>
    <row r="2" spans="2:18"/>
    <row r="3" spans="2:18" ht="20.5" customHeight="1">
      <c r="B3" s="115" t="s">
        <v>0</v>
      </c>
      <c r="C3" s="115"/>
      <c r="D3" s="115"/>
      <c r="E3" s="115"/>
      <c r="F3" s="115"/>
      <c r="G3" s="115"/>
      <c r="H3" s="115"/>
      <c r="I3" s="115"/>
      <c r="J3" s="115"/>
      <c r="K3" s="115"/>
      <c r="L3" s="115"/>
      <c r="M3" s="115"/>
      <c r="N3" s="115"/>
      <c r="O3" s="115"/>
      <c r="P3" s="115"/>
      <c r="Q3" s="115"/>
      <c r="R3" s="115"/>
    </row>
    <row r="4" spans="2:18" ht="20.5" customHeight="1">
      <c r="B4" s="115"/>
      <c r="C4" s="115"/>
      <c r="D4" s="115"/>
      <c r="E4" s="115"/>
      <c r="F4" s="115"/>
      <c r="G4" s="115"/>
      <c r="H4" s="115"/>
      <c r="I4" s="115"/>
      <c r="J4" s="115"/>
      <c r="K4" s="115"/>
      <c r="L4" s="115"/>
      <c r="M4" s="115"/>
      <c r="N4" s="115"/>
      <c r="O4" s="115"/>
      <c r="P4" s="115"/>
      <c r="Q4" s="115"/>
      <c r="R4" s="115"/>
    </row>
    <row r="5" spans="2:18" ht="22.15" customHeight="1">
      <c r="B5" s="115"/>
      <c r="C5" s="115"/>
      <c r="D5" s="115"/>
      <c r="E5" s="115"/>
      <c r="F5" s="115"/>
      <c r="G5" s="115"/>
      <c r="H5" s="115"/>
      <c r="I5" s="115"/>
      <c r="J5" s="115"/>
      <c r="K5" s="115"/>
      <c r="L5" s="115"/>
      <c r="M5" s="115"/>
      <c r="N5" s="115"/>
      <c r="O5" s="115"/>
      <c r="P5" s="115"/>
      <c r="Q5" s="115"/>
      <c r="R5" s="115"/>
    </row>
    <row r="6" spans="2:18" ht="21" customHeight="1">
      <c r="B6" s="115"/>
      <c r="C6" s="115"/>
      <c r="D6" s="115"/>
      <c r="E6" s="115"/>
      <c r="F6" s="115"/>
      <c r="G6" s="115"/>
      <c r="H6" s="115"/>
      <c r="I6" s="115"/>
      <c r="J6" s="115"/>
      <c r="K6" s="115"/>
      <c r="L6" s="115"/>
      <c r="M6" s="115"/>
      <c r="N6" s="115"/>
      <c r="O6" s="115"/>
      <c r="P6" s="115"/>
      <c r="Q6" s="115"/>
      <c r="R6" s="115"/>
    </row>
    <row r="7" spans="2:18"/>
    <row r="8" spans="2:18"/>
    <row r="9" spans="2:18"/>
    <row r="10" spans="2:18" ht="26">
      <c r="B10" s="116"/>
      <c r="C10" s="116"/>
      <c r="D10" s="116"/>
      <c r="E10" s="116"/>
      <c r="F10" s="116"/>
      <c r="G10" s="3"/>
    </row>
    <row r="11" spans="2:18" ht="26">
      <c r="B11" s="116"/>
      <c r="C11" s="116"/>
      <c r="D11" s="116"/>
      <c r="E11" s="116"/>
      <c r="F11" s="116"/>
      <c r="G11" s="4"/>
    </row>
    <row r="12" spans="2:18"/>
    <row r="13" spans="2:18"/>
    <row r="14" spans="2:18"/>
    <row r="15" spans="2:18" ht="26">
      <c r="B15" s="116"/>
      <c r="C15" s="116"/>
      <c r="D15" s="116"/>
      <c r="E15" s="116"/>
      <c r="F15" s="116"/>
    </row>
    <row r="16" spans="2:18" ht="26">
      <c r="J16" s="118"/>
      <c r="K16" s="118"/>
    </row>
    <row r="17" spans="25:30" ht="26">
      <c r="Y17" s="116"/>
      <c r="Z17" s="116"/>
      <c r="AA17" s="116"/>
      <c r="AB17" s="117"/>
      <c r="AC17" s="117"/>
      <c r="AD17" s="117"/>
    </row>
    <row r="18" spans="25:30" ht="26">
      <c r="Y18" s="116"/>
      <c r="Z18" s="116"/>
      <c r="AA18" s="116"/>
      <c r="AB18" s="5"/>
      <c r="AC18" s="5"/>
      <c r="AD18" s="5"/>
    </row>
    <row r="19" spans="25:30"/>
    <row r="20" spans="25:30"/>
    <row r="21" spans="25:30"/>
    <row r="22" spans="25:30"/>
    <row r="23" spans="25:30"/>
    <row r="24" spans="25:30"/>
    <row r="25" spans="25:30"/>
    <row r="26" spans="25:30"/>
    <row r="27" spans="25:30"/>
    <row r="28" spans="25:30"/>
    <row r="29" spans="25:30"/>
    <row r="30" spans="25:30"/>
    <row r="31" spans="25:30"/>
    <row r="32" spans="25:30"/>
    <row r="33"/>
  </sheetData>
  <mergeCells count="8">
    <mergeCell ref="B3:R6"/>
    <mergeCell ref="Y17:AA17"/>
    <mergeCell ref="AB17:AD17"/>
    <mergeCell ref="Y18:AA18"/>
    <mergeCell ref="B11:F11"/>
    <mergeCell ref="B10:F10"/>
    <mergeCell ref="B15:F15"/>
    <mergeCell ref="J16:K1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BCD3F-1722-4330-A70B-075192454D84}">
  <sheetPr>
    <tabColor rgb="FF00006C"/>
  </sheetPr>
  <dimension ref="A1:R33"/>
  <sheetViews>
    <sheetView zoomScale="60" zoomScaleNormal="60" workbookViewId="0">
      <selection activeCell="B1" sqref="B1:D6"/>
    </sheetView>
  </sheetViews>
  <sheetFormatPr defaultColWidth="0" defaultRowHeight="14.5" zeroHeight="1"/>
  <cols>
    <col min="1" max="1" width="4.81640625" style="6" customWidth="1"/>
    <col min="2" max="2" width="34.54296875" style="6" bestFit="1" customWidth="1"/>
    <col min="3" max="3" width="68.54296875" style="6" bestFit="1" customWidth="1"/>
    <col min="4" max="4" width="145" style="6" customWidth="1"/>
    <col min="5" max="7" width="9.1796875" style="6" customWidth="1"/>
    <col min="8" max="8" width="9" style="6" hidden="1" customWidth="1"/>
    <col min="9" max="18" width="0" style="6" hidden="1" customWidth="1"/>
    <col min="19" max="16384" width="9.1796875" style="6" hidden="1"/>
  </cols>
  <sheetData>
    <row r="1" spans="1:18" ht="15" customHeight="1">
      <c r="A1" s="44"/>
      <c r="B1" s="119" t="s">
        <v>1</v>
      </c>
      <c r="C1" s="120"/>
      <c r="D1" s="121"/>
      <c r="E1" s="7"/>
      <c r="F1" s="7"/>
      <c r="G1" s="7"/>
      <c r="H1" s="7"/>
      <c r="I1" s="7"/>
      <c r="J1" s="7"/>
      <c r="K1" s="7"/>
      <c r="L1" s="7"/>
      <c r="M1" s="7"/>
      <c r="N1" s="7"/>
      <c r="O1" s="7"/>
      <c r="P1" s="7"/>
      <c r="Q1" s="7"/>
    </row>
    <row r="2" spans="1:18" ht="15" customHeight="1">
      <c r="A2" s="44"/>
      <c r="B2" s="122"/>
      <c r="C2" s="123"/>
      <c r="D2" s="124"/>
      <c r="E2" s="7"/>
      <c r="F2" s="7"/>
      <c r="G2" s="7"/>
      <c r="H2" s="7"/>
      <c r="I2" s="7"/>
      <c r="J2" s="7"/>
      <c r="K2" s="7"/>
      <c r="L2" s="7"/>
      <c r="M2" s="7"/>
      <c r="N2" s="7"/>
      <c r="O2" s="7"/>
      <c r="P2" s="7"/>
      <c r="Q2" s="7"/>
    </row>
    <row r="3" spans="1:18" ht="15" customHeight="1">
      <c r="A3" s="44"/>
      <c r="B3" s="122"/>
      <c r="C3" s="123"/>
      <c r="D3" s="124"/>
      <c r="E3" s="7"/>
      <c r="F3" s="7"/>
      <c r="G3" s="7"/>
      <c r="H3" s="7"/>
      <c r="I3" s="7"/>
      <c r="J3" s="7"/>
      <c r="K3" s="7"/>
      <c r="L3" s="7"/>
      <c r="M3" s="7"/>
      <c r="N3" s="7"/>
      <c r="O3" s="7"/>
      <c r="P3" s="7"/>
      <c r="Q3" s="7"/>
    </row>
    <row r="4" spans="1:18" ht="17.25" customHeight="1">
      <c r="A4" s="44"/>
      <c r="B4" s="122"/>
      <c r="C4" s="123"/>
      <c r="D4" s="124"/>
      <c r="E4" s="7"/>
      <c r="F4" s="7"/>
      <c r="G4" s="7"/>
      <c r="H4" s="7"/>
      <c r="I4" s="7"/>
      <c r="J4" s="7"/>
      <c r="K4" s="7"/>
      <c r="L4" s="7"/>
      <c r="M4" s="7"/>
      <c r="N4" s="7"/>
      <c r="O4" s="7"/>
      <c r="P4" s="7"/>
      <c r="Q4" s="7"/>
      <c r="R4" s="7"/>
    </row>
    <row r="5" spans="1:18" ht="24.75" customHeight="1">
      <c r="A5" s="44"/>
      <c r="B5" s="122"/>
      <c r="C5" s="123"/>
      <c r="D5" s="124"/>
      <c r="E5" s="7"/>
      <c r="F5" s="7"/>
      <c r="G5" s="7"/>
      <c r="H5" s="7"/>
      <c r="I5" s="7"/>
      <c r="J5" s="7"/>
      <c r="K5" s="7"/>
      <c r="L5" s="7"/>
      <c r="M5" s="7"/>
      <c r="N5" s="7"/>
      <c r="O5" s="7"/>
      <c r="P5" s="7"/>
      <c r="Q5" s="7"/>
      <c r="R5" s="7"/>
    </row>
    <row r="6" spans="1:18" ht="15.75" customHeight="1">
      <c r="A6" s="44"/>
      <c r="B6" s="125"/>
      <c r="C6" s="126"/>
      <c r="D6" s="127"/>
      <c r="E6" s="7"/>
      <c r="F6" s="7"/>
      <c r="G6" s="7"/>
      <c r="H6" s="7"/>
      <c r="I6" s="7"/>
      <c r="J6" s="7"/>
      <c r="K6" s="7"/>
      <c r="L6" s="7"/>
      <c r="M6" s="7"/>
      <c r="N6" s="7"/>
      <c r="O6" s="7"/>
      <c r="P6" s="7"/>
      <c r="Q6" s="7"/>
      <c r="R6" s="7"/>
    </row>
    <row r="7" spans="1:18" ht="32.5">
      <c r="B7" s="43" t="s">
        <v>2</v>
      </c>
      <c r="C7" s="43" t="s">
        <v>3</v>
      </c>
      <c r="D7" s="43" t="s">
        <v>4</v>
      </c>
      <c r="E7" s="10"/>
      <c r="F7" s="10"/>
    </row>
    <row r="8" spans="1:18" ht="32.5">
      <c r="B8" s="41" t="s">
        <v>5</v>
      </c>
      <c r="C8" s="41" t="s">
        <v>6</v>
      </c>
      <c r="D8" s="41" t="s">
        <v>7</v>
      </c>
      <c r="E8" s="10"/>
      <c r="F8" s="10"/>
    </row>
    <row r="9" spans="1:18" ht="26">
      <c r="B9" s="41" t="s">
        <v>8</v>
      </c>
      <c r="C9" s="41" t="s">
        <v>9</v>
      </c>
      <c r="D9" s="42" t="s">
        <v>10</v>
      </c>
    </row>
    <row r="10" spans="1:18" ht="26">
      <c r="B10" s="41" t="s">
        <v>11</v>
      </c>
      <c r="C10" s="41" t="s">
        <v>12</v>
      </c>
      <c r="D10" s="41" t="s">
        <v>13</v>
      </c>
    </row>
    <row r="11" spans="1:18" ht="26">
      <c r="B11" s="41" t="s">
        <v>14</v>
      </c>
      <c r="C11" s="41" t="s">
        <v>15</v>
      </c>
      <c r="D11" s="41" t="s">
        <v>16</v>
      </c>
    </row>
    <row r="12" spans="1:18" ht="26">
      <c r="B12" s="41" t="s">
        <v>17</v>
      </c>
      <c r="C12" s="41" t="s">
        <v>18</v>
      </c>
      <c r="D12" s="41" t="s">
        <v>19</v>
      </c>
    </row>
    <row r="13" spans="1:18" ht="26">
      <c r="B13" s="41" t="s">
        <v>20</v>
      </c>
      <c r="C13" s="41" t="s">
        <v>21</v>
      </c>
      <c r="D13" s="42" t="s">
        <v>22</v>
      </c>
    </row>
    <row r="14" spans="1:18" ht="26">
      <c r="B14" s="41" t="s">
        <v>23</v>
      </c>
      <c r="C14" s="41" t="s">
        <v>24</v>
      </c>
      <c r="D14" s="41" t="s">
        <v>25</v>
      </c>
    </row>
    <row r="15" spans="1:18" ht="26">
      <c r="B15" s="41" t="s">
        <v>26</v>
      </c>
      <c r="C15" s="41" t="s">
        <v>27</v>
      </c>
      <c r="D15" s="41" t="s">
        <v>28</v>
      </c>
    </row>
    <row r="16" spans="1:18" ht="26">
      <c r="B16" s="41" t="s">
        <v>29</v>
      </c>
      <c r="C16" s="41" t="s">
        <v>30</v>
      </c>
      <c r="D16" s="41" t="s">
        <v>31</v>
      </c>
    </row>
    <row r="17" spans="2:4" ht="26">
      <c r="B17" s="41" t="s">
        <v>32</v>
      </c>
      <c r="C17" s="41" t="s">
        <v>33</v>
      </c>
      <c r="D17" s="41" t="s">
        <v>34</v>
      </c>
    </row>
    <row r="18" spans="2:4" ht="52">
      <c r="B18" s="41" t="s">
        <v>35</v>
      </c>
      <c r="C18" s="41" t="s">
        <v>36</v>
      </c>
      <c r="D18" s="42" t="s">
        <v>37</v>
      </c>
    </row>
    <row r="19" spans="2:4" ht="52">
      <c r="B19" s="41" t="s">
        <v>38</v>
      </c>
      <c r="C19" s="41" t="s">
        <v>39</v>
      </c>
      <c r="D19" s="42" t="s">
        <v>40</v>
      </c>
    </row>
    <row r="20" spans="2:4" ht="26">
      <c r="B20" s="41" t="s">
        <v>41</v>
      </c>
      <c r="C20" s="41" t="s">
        <v>42</v>
      </c>
      <c r="D20" s="41" t="s">
        <v>43</v>
      </c>
    </row>
    <row r="21" spans="2:4" ht="26">
      <c r="B21" s="41" t="s">
        <v>44</v>
      </c>
      <c r="C21" s="41" t="s">
        <v>45</v>
      </c>
      <c r="D21" s="41" t="s">
        <v>46</v>
      </c>
    </row>
    <row r="22" spans="2:4" ht="26">
      <c r="B22" s="41" t="s">
        <v>47</v>
      </c>
      <c r="C22" s="41" t="s">
        <v>48</v>
      </c>
      <c r="D22" s="41" t="s">
        <v>49</v>
      </c>
    </row>
    <row r="23" spans="2:4" ht="26">
      <c r="B23" s="41" t="s">
        <v>50</v>
      </c>
      <c r="C23" s="41" t="s">
        <v>51</v>
      </c>
      <c r="D23" s="41" t="s">
        <v>52</v>
      </c>
    </row>
    <row r="24" spans="2:4" ht="26">
      <c r="B24" s="41" t="s">
        <v>53</v>
      </c>
      <c r="C24" s="41" t="s">
        <v>54</v>
      </c>
      <c r="D24" s="41" t="s">
        <v>55</v>
      </c>
    </row>
    <row r="25" spans="2:4" ht="26">
      <c r="B25" s="41" t="s">
        <v>56</v>
      </c>
      <c r="C25" s="41" t="s">
        <v>57</v>
      </c>
      <c r="D25" s="41" t="s">
        <v>58</v>
      </c>
    </row>
    <row r="26" spans="2:4" ht="26">
      <c r="B26" s="41" t="s">
        <v>59</v>
      </c>
      <c r="C26" s="41" t="s">
        <v>60</v>
      </c>
      <c r="D26" s="41" t="s">
        <v>61</v>
      </c>
    </row>
    <row r="27" spans="2:4" ht="26">
      <c r="B27" s="41" t="s">
        <v>62</v>
      </c>
      <c r="C27" s="41" t="s">
        <v>63</v>
      </c>
      <c r="D27" s="41" t="s">
        <v>64</v>
      </c>
    </row>
    <row r="28" spans="2:4" ht="26">
      <c r="B28" s="41" t="s">
        <v>65</v>
      </c>
      <c r="C28" s="41" t="s">
        <v>66</v>
      </c>
      <c r="D28" s="41" t="s">
        <v>67</v>
      </c>
    </row>
    <row r="29" spans="2:4" ht="26">
      <c r="B29" s="41" t="s">
        <v>68</v>
      </c>
      <c r="C29" s="41" t="s">
        <v>69</v>
      </c>
      <c r="D29" s="42" t="s">
        <v>70</v>
      </c>
    </row>
    <row r="30" spans="2:4"/>
    <row r="31" spans="2:4"/>
    <row r="32" spans="2:4"/>
    <row r="33"/>
  </sheetData>
  <mergeCells count="1">
    <mergeCell ref="B1:D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0CF2B-B937-414C-AEEE-96193A2F54F9}">
  <sheetPr>
    <tabColor rgb="FF00006C"/>
  </sheetPr>
  <dimension ref="B1:N13"/>
  <sheetViews>
    <sheetView zoomScale="85" zoomScaleNormal="85" workbookViewId="0">
      <selection activeCell="C13" sqref="B11:C13"/>
    </sheetView>
  </sheetViews>
  <sheetFormatPr defaultColWidth="9.1796875" defaultRowHeight="14.5"/>
  <cols>
    <col min="1" max="1" width="6.1796875" style="8" customWidth="1"/>
    <col min="2" max="2" width="28.54296875" style="8" customWidth="1"/>
    <col min="3" max="3" width="34.1796875" style="8" bestFit="1" customWidth="1"/>
    <col min="4" max="5" width="24.453125" style="8" customWidth="1"/>
    <col min="6" max="8" width="28.54296875" style="9" customWidth="1"/>
    <col min="9" max="9" width="28.54296875" style="8" customWidth="1"/>
    <col min="10" max="16384" width="9.1796875" style="8"/>
  </cols>
  <sheetData>
    <row r="1" spans="2:14" ht="104.25" customHeight="1">
      <c r="B1" s="128" t="s">
        <v>71</v>
      </c>
      <c r="C1" s="128"/>
      <c r="D1" s="128"/>
      <c r="E1" s="128"/>
      <c r="F1" s="128"/>
      <c r="G1" s="128"/>
      <c r="H1" s="128"/>
      <c r="I1" s="128"/>
    </row>
    <row r="2" spans="2:14" s="47" customFormat="1" ht="52">
      <c r="B2" s="48" t="s">
        <v>72</v>
      </c>
      <c r="C2" s="48" t="s">
        <v>73</v>
      </c>
      <c r="D2" s="48" t="s">
        <v>74</v>
      </c>
      <c r="E2" s="48" t="s">
        <v>75</v>
      </c>
      <c r="F2" s="49">
        <v>2023</v>
      </c>
      <c r="G2" s="49">
        <v>2024</v>
      </c>
      <c r="H2" s="49">
        <v>2025</v>
      </c>
      <c r="I2" s="49" t="s">
        <v>76</v>
      </c>
    </row>
    <row r="3" spans="2:14" s="84" customFormat="1" ht="52">
      <c r="B3" s="41" t="s">
        <v>77</v>
      </c>
      <c r="C3" s="42" t="s">
        <v>78</v>
      </c>
      <c r="D3" s="46">
        <v>10</v>
      </c>
      <c r="E3" s="46">
        <v>0</v>
      </c>
      <c r="F3" s="46">
        <v>3.09</v>
      </c>
      <c r="G3" s="46">
        <v>2.5499999999999998</v>
      </c>
      <c r="H3" s="46">
        <v>3.05</v>
      </c>
      <c r="I3" s="41" t="s">
        <v>79</v>
      </c>
    </row>
    <row r="4" spans="2:14" s="84" customFormat="1" ht="26">
      <c r="B4" s="41" t="s">
        <v>80</v>
      </c>
      <c r="C4" s="42" t="s">
        <v>81</v>
      </c>
      <c r="D4" s="46" t="s">
        <v>82</v>
      </c>
      <c r="E4" s="46" t="s">
        <v>83</v>
      </c>
      <c r="F4" s="46" t="s">
        <v>84</v>
      </c>
      <c r="G4" s="46" t="s">
        <v>84</v>
      </c>
      <c r="H4" s="46" t="s">
        <v>84</v>
      </c>
      <c r="I4" s="41" t="s">
        <v>85</v>
      </c>
    </row>
    <row r="5" spans="2:14" s="84" customFormat="1" ht="26">
      <c r="B5" s="41" t="s">
        <v>86</v>
      </c>
      <c r="C5" s="41" t="s">
        <v>87</v>
      </c>
      <c r="D5" s="46" t="s">
        <v>82</v>
      </c>
      <c r="E5" s="46" t="s">
        <v>88</v>
      </c>
      <c r="F5" s="46" t="s">
        <v>89</v>
      </c>
      <c r="G5" s="46" t="s">
        <v>89</v>
      </c>
      <c r="H5" s="46" t="s">
        <v>90</v>
      </c>
      <c r="I5" s="41" t="s">
        <v>91</v>
      </c>
    </row>
    <row r="6" spans="2:14" s="84" customFormat="1" ht="26">
      <c r="B6" s="41" t="s">
        <v>92</v>
      </c>
      <c r="C6" s="41" t="s">
        <v>93</v>
      </c>
      <c r="D6" s="46" t="s">
        <v>94</v>
      </c>
      <c r="E6" s="46" t="s">
        <v>95</v>
      </c>
      <c r="F6" s="46" t="s">
        <v>96</v>
      </c>
      <c r="G6" s="46" t="s">
        <v>83</v>
      </c>
      <c r="H6" s="46" t="s">
        <v>83</v>
      </c>
      <c r="I6" s="41" t="s">
        <v>97</v>
      </c>
    </row>
    <row r="7" spans="2:14" s="84" customFormat="1" ht="26">
      <c r="B7" s="41" t="s">
        <v>98</v>
      </c>
      <c r="C7" s="41" t="s">
        <v>99</v>
      </c>
      <c r="D7" s="46">
        <v>0</v>
      </c>
      <c r="E7" s="46">
        <v>100</v>
      </c>
      <c r="F7" s="46">
        <v>56</v>
      </c>
      <c r="G7" s="46">
        <v>62</v>
      </c>
      <c r="H7" s="46">
        <v>67</v>
      </c>
      <c r="I7" s="41" t="s">
        <v>100</v>
      </c>
    </row>
    <row r="8" spans="2:14" s="84" customFormat="1" ht="26">
      <c r="B8" s="41" t="s">
        <v>101</v>
      </c>
      <c r="C8" s="41" t="s">
        <v>102</v>
      </c>
      <c r="D8" s="46">
        <v>100</v>
      </c>
      <c r="E8" s="46">
        <v>0</v>
      </c>
      <c r="F8" s="46">
        <v>19.5</v>
      </c>
      <c r="G8" s="46">
        <v>14.4</v>
      </c>
      <c r="H8" s="46">
        <v>19.3</v>
      </c>
      <c r="I8" s="41" t="s">
        <v>103</v>
      </c>
    </row>
    <row r="13" spans="2:14">
      <c r="N13" s="45"/>
    </row>
  </sheetData>
  <mergeCells count="1">
    <mergeCell ref="B1:I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02364-1B86-47D5-B086-2315F58C7E53}">
  <sheetPr>
    <tabColor rgb="FF00006C"/>
  </sheetPr>
  <dimension ref="B1:F14"/>
  <sheetViews>
    <sheetView zoomScale="90" zoomScaleNormal="90" workbookViewId="0">
      <selection activeCell="E18" sqref="E18"/>
    </sheetView>
  </sheetViews>
  <sheetFormatPr defaultColWidth="9.1796875" defaultRowHeight="14.5"/>
  <cols>
    <col min="1" max="1" width="9.1796875" style="8"/>
    <col min="2" max="2" width="39" style="12" bestFit="1" customWidth="1"/>
    <col min="3" max="3" width="39.1796875" style="12" customWidth="1"/>
    <col min="4" max="4" width="26.453125" style="12" customWidth="1"/>
    <col min="5" max="5" width="87" style="13" customWidth="1"/>
    <col min="6" max="6" width="18.7265625" style="8" bestFit="1" customWidth="1"/>
    <col min="7" max="16384" width="9.1796875" style="8"/>
  </cols>
  <sheetData>
    <row r="1" spans="2:6" ht="129.5">
      <c r="B1" s="128" t="s">
        <v>104</v>
      </c>
      <c r="C1" s="128"/>
      <c r="D1" s="128"/>
      <c r="E1" s="128"/>
      <c r="F1" s="128"/>
    </row>
    <row r="2" spans="2:6" s="50" customFormat="1" ht="26">
      <c r="B2" s="51" t="s">
        <v>105</v>
      </c>
      <c r="C2" s="51" t="s">
        <v>106</v>
      </c>
      <c r="D2" s="51" t="s">
        <v>107</v>
      </c>
      <c r="E2" s="51" t="s">
        <v>108</v>
      </c>
      <c r="F2" s="48" t="s">
        <v>109</v>
      </c>
    </row>
    <row r="3" spans="2:6" ht="52">
      <c r="B3" s="52" t="s">
        <v>110</v>
      </c>
      <c r="C3" s="52" t="s">
        <v>5</v>
      </c>
      <c r="D3" s="52" t="s">
        <v>8</v>
      </c>
      <c r="E3" s="53" t="s">
        <v>111</v>
      </c>
      <c r="F3" s="54" t="s">
        <v>112</v>
      </c>
    </row>
    <row r="4" spans="2:6" ht="52">
      <c r="B4" s="52" t="s">
        <v>113</v>
      </c>
      <c r="C4" s="52" t="s">
        <v>5</v>
      </c>
      <c r="D4" s="52" t="s">
        <v>8</v>
      </c>
      <c r="E4" s="53" t="s">
        <v>114</v>
      </c>
      <c r="F4" s="46">
        <v>2030</v>
      </c>
    </row>
    <row r="5" spans="2:6" ht="52">
      <c r="B5" s="52" t="s">
        <v>115</v>
      </c>
      <c r="C5" s="52" t="s">
        <v>5</v>
      </c>
      <c r="D5" s="52" t="s">
        <v>8</v>
      </c>
      <c r="E5" s="53" t="s">
        <v>116</v>
      </c>
      <c r="F5" s="46">
        <v>2030</v>
      </c>
    </row>
    <row r="6" spans="2:6" ht="52">
      <c r="B6" s="52" t="s">
        <v>115</v>
      </c>
      <c r="C6" s="52" t="s">
        <v>5</v>
      </c>
      <c r="D6" s="52" t="s">
        <v>8</v>
      </c>
      <c r="E6" s="53" t="s">
        <v>117</v>
      </c>
      <c r="F6" s="46">
        <v>2032</v>
      </c>
    </row>
    <row r="7" spans="2:6" ht="52">
      <c r="B7" s="52" t="s">
        <v>113</v>
      </c>
      <c r="C7" s="52" t="s">
        <v>118</v>
      </c>
      <c r="D7" s="52" t="s">
        <v>119</v>
      </c>
      <c r="E7" s="53" t="s">
        <v>120</v>
      </c>
      <c r="F7" s="46">
        <v>2035</v>
      </c>
    </row>
    <row r="8" spans="2:6" ht="26">
      <c r="B8" s="52" t="s">
        <v>110</v>
      </c>
      <c r="C8" s="52" t="s">
        <v>45</v>
      </c>
      <c r="D8" s="52" t="s">
        <v>47</v>
      </c>
      <c r="E8" s="53" t="s">
        <v>121</v>
      </c>
      <c r="F8" s="46">
        <v>2032</v>
      </c>
    </row>
    <row r="9" spans="2:6" ht="26">
      <c r="B9" s="52" t="s">
        <v>110</v>
      </c>
      <c r="C9" s="52" t="s">
        <v>45</v>
      </c>
      <c r="D9" s="52" t="s">
        <v>47</v>
      </c>
      <c r="E9" s="53" t="s">
        <v>122</v>
      </c>
      <c r="F9" s="46">
        <v>2050</v>
      </c>
    </row>
    <row r="10" spans="2:6" ht="26">
      <c r="B10" s="52" t="s">
        <v>110</v>
      </c>
      <c r="C10" s="52" t="s">
        <v>45</v>
      </c>
      <c r="D10" s="52" t="s">
        <v>47</v>
      </c>
      <c r="E10" s="53" t="s">
        <v>123</v>
      </c>
      <c r="F10" s="46">
        <v>2032</v>
      </c>
    </row>
    <row r="11" spans="2:6" ht="26">
      <c r="B11" s="52" t="s">
        <v>110</v>
      </c>
      <c r="C11" s="52" t="s">
        <v>45</v>
      </c>
      <c r="D11" s="52" t="s">
        <v>47</v>
      </c>
      <c r="E11" s="53" t="s">
        <v>124</v>
      </c>
      <c r="F11" s="46">
        <v>2050</v>
      </c>
    </row>
    <row r="13" spans="2:6">
      <c r="E13" s="55"/>
    </row>
    <row r="14" spans="2:6">
      <c r="E14" s="55"/>
    </row>
  </sheetData>
  <autoFilter ref="B2:F2" xr:uid="{2AA02364-1B86-47D5-B086-2315F58C7E53}">
    <sortState xmlns:xlrd2="http://schemas.microsoft.com/office/spreadsheetml/2017/richdata2" ref="B3:F11">
      <sortCondition ref="C2"/>
    </sortState>
  </autoFilter>
  <mergeCells count="1">
    <mergeCell ref="B1:F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664D5-FDFA-4D85-BA8C-438ACE411CA2}">
  <sheetPr>
    <tabColor rgb="FFFDE9D4"/>
  </sheetPr>
  <dimension ref="B1:N23"/>
  <sheetViews>
    <sheetView zoomScale="70" zoomScaleNormal="70" workbookViewId="0">
      <pane xSplit="4" ySplit="6" topLeftCell="E7" activePane="bottomRight" state="frozen"/>
      <selection pane="topRight" activeCell="E1" sqref="E1"/>
      <selection pane="bottomLeft" activeCell="A7" sqref="A7"/>
      <selection pane="bottomRight" activeCell="B2" sqref="B2:N5"/>
    </sheetView>
  </sheetViews>
  <sheetFormatPr defaultColWidth="9.1796875" defaultRowHeight="14.5"/>
  <cols>
    <col min="1" max="1" width="3.81640625" style="86" customWidth="1"/>
    <col min="2" max="2" width="23.1796875" style="87" bestFit="1" customWidth="1"/>
    <col min="3" max="3" width="32.7265625" style="87" bestFit="1" customWidth="1"/>
    <col min="4" max="4" width="66.54296875" style="87" customWidth="1"/>
    <col min="5" max="6" width="13.81640625" style="87" customWidth="1"/>
    <col min="7" max="8" width="16.1796875" style="87" customWidth="1"/>
    <col min="9" max="9" width="16.1796875" style="86" customWidth="1"/>
    <col min="10" max="10" width="16.1796875" style="88" customWidth="1"/>
    <col min="11" max="11" width="16.1796875" style="86" customWidth="1"/>
    <col min="12" max="14" width="25.453125" style="86" customWidth="1"/>
    <col min="15" max="16384" width="9.1796875" style="86"/>
  </cols>
  <sheetData>
    <row r="1" spans="2:14" ht="105" customHeight="1">
      <c r="B1" s="134" t="s">
        <v>21</v>
      </c>
      <c r="C1" s="134"/>
      <c r="D1" s="134"/>
      <c r="E1" s="134"/>
      <c r="F1" s="134"/>
      <c r="G1" s="134"/>
      <c r="H1" s="134"/>
      <c r="I1" s="134"/>
      <c r="J1" s="134"/>
      <c r="K1" s="134"/>
      <c r="L1" s="134"/>
      <c r="M1" s="134"/>
      <c r="N1" s="134"/>
    </row>
    <row r="2" spans="2:14" ht="20.149999999999999" customHeight="1">
      <c r="B2" s="137"/>
      <c r="C2" s="138"/>
      <c r="D2" s="138"/>
      <c r="E2" s="138"/>
      <c r="F2" s="138"/>
      <c r="G2" s="138"/>
      <c r="H2" s="138"/>
      <c r="I2" s="138"/>
      <c r="J2" s="138"/>
      <c r="K2" s="138"/>
      <c r="L2" s="138"/>
      <c r="M2" s="138"/>
      <c r="N2" s="139"/>
    </row>
    <row r="3" spans="2:14" ht="77.25" customHeight="1">
      <c r="B3" s="140"/>
      <c r="C3" s="141"/>
      <c r="D3" s="141"/>
      <c r="E3" s="141"/>
      <c r="F3" s="141"/>
      <c r="G3" s="141"/>
      <c r="H3" s="141"/>
      <c r="I3" s="141"/>
      <c r="J3" s="141"/>
      <c r="K3" s="141"/>
      <c r="L3" s="141"/>
      <c r="M3" s="141"/>
      <c r="N3" s="142"/>
    </row>
    <row r="4" spans="2:14" ht="36" customHeight="1">
      <c r="B4" s="140"/>
      <c r="C4" s="141"/>
      <c r="D4" s="141"/>
      <c r="E4" s="141"/>
      <c r="F4" s="141"/>
      <c r="G4" s="141"/>
      <c r="H4" s="141"/>
      <c r="I4" s="141"/>
      <c r="J4" s="141"/>
      <c r="K4" s="141"/>
      <c r="L4" s="141"/>
      <c r="M4" s="141"/>
      <c r="N4" s="142"/>
    </row>
    <row r="5" spans="2:14" ht="51.75" customHeight="1">
      <c r="B5" s="143"/>
      <c r="C5" s="144"/>
      <c r="D5" s="144"/>
      <c r="E5" s="144"/>
      <c r="F5" s="144"/>
      <c r="G5" s="144"/>
      <c r="H5" s="144"/>
      <c r="I5" s="144"/>
      <c r="J5" s="144"/>
      <c r="K5" s="144"/>
      <c r="L5" s="144"/>
      <c r="M5" s="144"/>
      <c r="N5" s="145"/>
    </row>
    <row r="6" spans="2:14" s="91" customFormat="1" ht="40">
      <c r="B6" s="92" t="s">
        <v>214</v>
      </c>
      <c r="C6" s="92" t="s">
        <v>215</v>
      </c>
      <c r="D6" s="92" t="s">
        <v>129</v>
      </c>
      <c r="E6" s="135" t="s">
        <v>216</v>
      </c>
      <c r="F6" s="136"/>
      <c r="G6" s="92" t="s">
        <v>217</v>
      </c>
      <c r="H6" s="92" t="s">
        <v>218</v>
      </c>
      <c r="I6" s="92" t="s">
        <v>217</v>
      </c>
      <c r="J6" s="92" t="s">
        <v>219</v>
      </c>
      <c r="K6" s="92" t="s">
        <v>220</v>
      </c>
      <c r="L6" s="93" t="s">
        <v>221</v>
      </c>
      <c r="M6" s="93" t="s">
        <v>222</v>
      </c>
      <c r="N6" s="93" t="s">
        <v>223</v>
      </c>
    </row>
    <row r="7" spans="2:14" ht="80">
      <c r="B7" s="89" t="s">
        <v>113</v>
      </c>
      <c r="C7" s="89" t="s">
        <v>224</v>
      </c>
      <c r="D7" s="89" t="s">
        <v>225</v>
      </c>
      <c r="E7" s="89" t="s">
        <v>226</v>
      </c>
      <c r="F7" s="89" t="s">
        <v>227</v>
      </c>
      <c r="G7" s="89">
        <v>3.86</v>
      </c>
      <c r="H7" s="89">
        <v>4.26</v>
      </c>
      <c r="I7" s="90" t="s">
        <v>228</v>
      </c>
      <c r="J7" s="89" t="s">
        <v>229</v>
      </c>
      <c r="K7" s="90" t="s">
        <v>230</v>
      </c>
      <c r="L7" s="90" t="s">
        <v>231</v>
      </c>
      <c r="M7" s="90" t="s">
        <v>232</v>
      </c>
      <c r="N7" s="90" t="s">
        <v>233</v>
      </c>
    </row>
    <row r="8" spans="2:14" ht="60">
      <c r="B8" s="89" t="s">
        <v>113</v>
      </c>
      <c r="C8" s="89" t="s">
        <v>234</v>
      </c>
      <c r="D8" s="89" t="s">
        <v>235</v>
      </c>
      <c r="E8" s="89" t="s">
        <v>226</v>
      </c>
      <c r="F8" s="89" t="s">
        <v>227</v>
      </c>
      <c r="G8" s="89">
        <v>3.69</v>
      </c>
      <c r="H8" s="89">
        <v>3.94</v>
      </c>
      <c r="I8" s="90" t="s">
        <v>236</v>
      </c>
      <c r="J8" s="89" t="s">
        <v>228</v>
      </c>
      <c r="K8" s="90" t="s">
        <v>230</v>
      </c>
      <c r="L8" s="90" t="s">
        <v>237</v>
      </c>
      <c r="M8" s="90" t="s">
        <v>238</v>
      </c>
      <c r="N8" s="90" t="s">
        <v>239</v>
      </c>
    </row>
    <row r="9" spans="2:14" ht="100">
      <c r="B9" s="89" t="s">
        <v>113</v>
      </c>
      <c r="C9" s="89" t="s">
        <v>240</v>
      </c>
      <c r="D9" s="89" t="s">
        <v>241</v>
      </c>
      <c r="E9" s="89" t="s">
        <v>226</v>
      </c>
      <c r="F9" s="89" t="s">
        <v>227</v>
      </c>
      <c r="G9" s="89">
        <v>4.1399999999999997</v>
      </c>
      <c r="H9" s="89">
        <v>4.26</v>
      </c>
      <c r="I9" s="90" t="s">
        <v>229</v>
      </c>
      <c r="J9" s="89" t="s">
        <v>229</v>
      </c>
      <c r="K9" s="90" t="s">
        <v>242</v>
      </c>
      <c r="L9" s="90" t="s">
        <v>243</v>
      </c>
      <c r="M9" s="90" t="s">
        <v>244</v>
      </c>
      <c r="N9" s="90" t="s">
        <v>245</v>
      </c>
    </row>
    <row r="10" spans="2:14" ht="80">
      <c r="B10" s="89" t="s">
        <v>113</v>
      </c>
      <c r="C10" s="89" t="s">
        <v>246</v>
      </c>
      <c r="D10" s="89" t="s">
        <v>247</v>
      </c>
      <c r="E10" s="89" t="s">
        <v>226</v>
      </c>
      <c r="F10" s="89" t="s">
        <v>227</v>
      </c>
      <c r="G10" s="89">
        <v>3.74</v>
      </c>
      <c r="H10" s="89">
        <v>4.03</v>
      </c>
      <c r="I10" s="90"/>
      <c r="J10" s="89" t="s">
        <v>229</v>
      </c>
      <c r="K10" s="90" t="s">
        <v>230</v>
      </c>
      <c r="L10" s="90" t="s">
        <v>248</v>
      </c>
      <c r="M10" s="90" t="s">
        <v>249</v>
      </c>
      <c r="N10" s="90" t="s">
        <v>250</v>
      </c>
    </row>
    <row r="11" spans="2:14" ht="80">
      <c r="B11" s="89" t="s">
        <v>113</v>
      </c>
      <c r="C11" s="89" t="s">
        <v>251</v>
      </c>
      <c r="D11" s="89" t="s">
        <v>252</v>
      </c>
      <c r="E11" s="89" t="s">
        <v>253</v>
      </c>
      <c r="F11" s="89" t="s">
        <v>254</v>
      </c>
      <c r="G11" s="89">
        <v>3.94</v>
      </c>
      <c r="H11" s="89">
        <v>3.89</v>
      </c>
      <c r="I11" s="90" t="s">
        <v>228</v>
      </c>
      <c r="J11" s="89" t="s">
        <v>228</v>
      </c>
      <c r="K11" s="90" t="s">
        <v>255</v>
      </c>
      <c r="L11" s="90" t="s">
        <v>256</v>
      </c>
      <c r="M11" s="90"/>
      <c r="N11" s="90" t="s">
        <v>257</v>
      </c>
    </row>
    <row r="12" spans="2:14" ht="120">
      <c r="B12" s="89" t="s">
        <v>113</v>
      </c>
      <c r="C12" s="89" t="s">
        <v>258</v>
      </c>
      <c r="D12" s="89" t="s">
        <v>259</v>
      </c>
      <c r="E12" s="89" t="s">
        <v>226</v>
      </c>
      <c r="F12" s="89" t="s">
        <v>227</v>
      </c>
      <c r="G12" s="89">
        <v>3.43</v>
      </c>
      <c r="H12" s="89">
        <v>4.09</v>
      </c>
      <c r="I12" s="90" t="s">
        <v>236</v>
      </c>
      <c r="J12" s="89" t="s">
        <v>229</v>
      </c>
      <c r="K12" s="90" t="s">
        <v>230</v>
      </c>
      <c r="L12" s="90" t="s">
        <v>260</v>
      </c>
      <c r="M12" s="90" t="s">
        <v>261</v>
      </c>
      <c r="N12" s="90" t="s">
        <v>262</v>
      </c>
    </row>
    <row r="13" spans="2:14" ht="120">
      <c r="B13" s="89" t="s">
        <v>113</v>
      </c>
      <c r="C13" s="89" t="s">
        <v>263</v>
      </c>
      <c r="D13" s="89" t="s">
        <v>264</v>
      </c>
      <c r="E13" s="89" t="s">
        <v>226</v>
      </c>
      <c r="F13" s="89" t="s">
        <v>227</v>
      </c>
      <c r="G13" s="89">
        <v>3.89</v>
      </c>
      <c r="H13" s="89">
        <v>4.1100000000000003</v>
      </c>
      <c r="I13" s="90" t="s">
        <v>228</v>
      </c>
      <c r="J13" s="89" t="s">
        <v>229</v>
      </c>
      <c r="K13" s="90" t="s">
        <v>230</v>
      </c>
      <c r="L13" s="90"/>
      <c r="M13" s="90" t="s">
        <v>265</v>
      </c>
      <c r="N13" s="90" t="s">
        <v>266</v>
      </c>
    </row>
    <row r="14" spans="2:14" ht="120">
      <c r="B14" s="89" t="s">
        <v>113</v>
      </c>
      <c r="C14" s="89" t="s">
        <v>267</v>
      </c>
      <c r="D14" s="89" t="s">
        <v>268</v>
      </c>
      <c r="E14" s="89" t="s">
        <v>226</v>
      </c>
      <c r="F14" s="89" t="s">
        <v>227</v>
      </c>
      <c r="G14" s="89">
        <v>3.89</v>
      </c>
      <c r="H14" s="89">
        <v>3.8</v>
      </c>
      <c r="I14" s="90" t="s">
        <v>228</v>
      </c>
      <c r="J14" s="89" t="s">
        <v>228</v>
      </c>
      <c r="K14" s="90" t="s">
        <v>255</v>
      </c>
      <c r="L14" s="90" t="s">
        <v>269</v>
      </c>
      <c r="M14" s="90" t="s">
        <v>270</v>
      </c>
      <c r="N14" s="90" t="s">
        <v>271</v>
      </c>
    </row>
    <row r="15" spans="2:14" ht="140">
      <c r="B15" s="89" t="s">
        <v>110</v>
      </c>
      <c r="C15" s="89" t="s">
        <v>272</v>
      </c>
      <c r="D15" s="89" t="s">
        <v>273</v>
      </c>
      <c r="E15" s="89" t="s">
        <v>274</v>
      </c>
      <c r="F15" s="89" t="s">
        <v>275</v>
      </c>
      <c r="G15" s="89">
        <v>4.49</v>
      </c>
      <c r="H15" s="89">
        <v>4.1100000000000003</v>
      </c>
      <c r="I15" s="90" t="s">
        <v>229</v>
      </c>
      <c r="J15" s="89" t="s">
        <v>229</v>
      </c>
      <c r="K15" s="90" t="s">
        <v>242</v>
      </c>
      <c r="L15" s="90" t="s">
        <v>276</v>
      </c>
      <c r="M15" s="90" t="s">
        <v>277</v>
      </c>
      <c r="N15" s="90" t="s">
        <v>278</v>
      </c>
    </row>
    <row r="16" spans="2:14" ht="120">
      <c r="B16" s="89" t="s">
        <v>110</v>
      </c>
      <c r="C16" s="89" t="s">
        <v>279</v>
      </c>
      <c r="D16" s="89" t="s">
        <v>280</v>
      </c>
      <c r="E16" s="89" t="s">
        <v>281</v>
      </c>
      <c r="F16" s="89" t="s">
        <v>282</v>
      </c>
      <c r="G16" s="89">
        <v>3.74</v>
      </c>
      <c r="H16" s="89">
        <v>3.43</v>
      </c>
      <c r="I16" s="90" t="s">
        <v>228</v>
      </c>
      <c r="J16" s="89" t="s">
        <v>236</v>
      </c>
      <c r="K16" s="90" t="s">
        <v>283</v>
      </c>
      <c r="L16" s="90" t="s">
        <v>284</v>
      </c>
      <c r="M16" s="90"/>
      <c r="N16" s="90" t="s">
        <v>285</v>
      </c>
    </row>
    <row r="17" spans="2:14" ht="120">
      <c r="B17" s="89" t="s">
        <v>110</v>
      </c>
      <c r="C17" s="89" t="s">
        <v>286</v>
      </c>
      <c r="D17" s="89" t="s">
        <v>287</v>
      </c>
      <c r="E17" s="89" t="s">
        <v>274</v>
      </c>
      <c r="F17" s="89" t="s">
        <v>288</v>
      </c>
      <c r="G17" s="89">
        <v>3.71</v>
      </c>
      <c r="H17" s="89">
        <v>3.49</v>
      </c>
      <c r="I17" s="90" t="s">
        <v>228</v>
      </c>
      <c r="J17" s="89" t="s">
        <v>236</v>
      </c>
      <c r="K17" s="90" t="s">
        <v>283</v>
      </c>
      <c r="L17" s="90" t="s">
        <v>289</v>
      </c>
      <c r="M17" s="90" t="s">
        <v>290</v>
      </c>
      <c r="N17" s="90" t="s">
        <v>291</v>
      </c>
    </row>
    <row r="18" spans="2:14" ht="100">
      <c r="B18" s="89" t="s">
        <v>110</v>
      </c>
      <c r="C18" s="89" t="s">
        <v>292</v>
      </c>
      <c r="D18" s="89" t="s">
        <v>293</v>
      </c>
      <c r="E18" s="89" t="s">
        <v>294</v>
      </c>
      <c r="F18" s="89" t="s">
        <v>295</v>
      </c>
      <c r="G18" s="89">
        <v>3.57</v>
      </c>
      <c r="H18" s="89">
        <v>3.91</v>
      </c>
      <c r="I18" s="90" t="s">
        <v>236</v>
      </c>
      <c r="J18" s="89" t="s">
        <v>228</v>
      </c>
      <c r="K18" s="90" t="s">
        <v>230</v>
      </c>
      <c r="L18" s="90" t="s">
        <v>296</v>
      </c>
      <c r="M18" s="90" t="s">
        <v>297</v>
      </c>
      <c r="N18" s="90" t="s">
        <v>298</v>
      </c>
    </row>
    <row r="19" spans="2:14" ht="100">
      <c r="B19" s="89" t="s">
        <v>115</v>
      </c>
      <c r="C19" s="89" t="s">
        <v>24</v>
      </c>
      <c r="D19" s="89" t="s">
        <v>299</v>
      </c>
      <c r="E19" s="89" t="s">
        <v>300</v>
      </c>
      <c r="F19" s="89" t="s">
        <v>301</v>
      </c>
      <c r="G19" s="89">
        <v>4.09</v>
      </c>
      <c r="H19" s="89">
        <v>4.1100000000000003</v>
      </c>
      <c r="I19" s="90" t="s">
        <v>229</v>
      </c>
      <c r="J19" s="89" t="s">
        <v>229</v>
      </c>
      <c r="K19" s="90" t="s">
        <v>242</v>
      </c>
      <c r="L19" s="90" t="s">
        <v>302</v>
      </c>
      <c r="M19" s="90" t="s">
        <v>303</v>
      </c>
      <c r="N19" s="90" t="s">
        <v>304</v>
      </c>
    </row>
    <row r="20" spans="2:14" ht="140">
      <c r="B20" s="89" t="s">
        <v>115</v>
      </c>
      <c r="C20" s="89" t="s">
        <v>305</v>
      </c>
      <c r="D20" s="89" t="s">
        <v>306</v>
      </c>
      <c r="E20" s="89" t="s">
        <v>300</v>
      </c>
      <c r="F20" s="89" t="s">
        <v>301</v>
      </c>
      <c r="G20" s="89">
        <v>3.63</v>
      </c>
      <c r="H20" s="89">
        <v>3.91</v>
      </c>
      <c r="I20" s="90" t="s">
        <v>236</v>
      </c>
      <c r="J20" s="89" t="s">
        <v>228</v>
      </c>
      <c r="K20" s="90" t="s">
        <v>230</v>
      </c>
      <c r="L20" s="90" t="s">
        <v>307</v>
      </c>
      <c r="M20" s="90" t="s">
        <v>308</v>
      </c>
      <c r="N20" s="90" t="s">
        <v>309</v>
      </c>
    </row>
    <row r="21" spans="2:14" ht="120">
      <c r="B21" s="89" t="s">
        <v>115</v>
      </c>
      <c r="C21" s="89" t="s">
        <v>310</v>
      </c>
      <c r="D21" s="89" t="s">
        <v>311</v>
      </c>
      <c r="E21" s="89" t="s">
        <v>300</v>
      </c>
      <c r="F21" s="89" t="s">
        <v>301</v>
      </c>
      <c r="G21" s="89">
        <v>3.91</v>
      </c>
      <c r="H21" s="89">
        <v>3.83</v>
      </c>
      <c r="I21" s="90" t="s">
        <v>228</v>
      </c>
      <c r="J21" s="89" t="s">
        <v>228</v>
      </c>
      <c r="K21" s="90" t="s">
        <v>255</v>
      </c>
      <c r="L21" s="90" t="s">
        <v>312</v>
      </c>
      <c r="M21" s="90" t="s">
        <v>313</v>
      </c>
      <c r="N21" s="90" t="s">
        <v>314</v>
      </c>
    </row>
    <row r="22" spans="2:14" ht="100">
      <c r="B22" s="89" t="s">
        <v>115</v>
      </c>
      <c r="C22" s="89" t="s">
        <v>315</v>
      </c>
      <c r="D22" s="89" t="s">
        <v>316</v>
      </c>
      <c r="E22" s="89" t="s">
        <v>300</v>
      </c>
      <c r="F22" s="89" t="s">
        <v>301</v>
      </c>
      <c r="G22" s="89">
        <v>4.0599999999999996</v>
      </c>
      <c r="H22" s="89">
        <v>4.2</v>
      </c>
      <c r="I22" s="90" t="s">
        <v>229</v>
      </c>
      <c r="J22" s="89" t="s">
        <v>229</v>
      </c>
      <c r="K22" s="90" t="s">
        <v>242</v>
      </c>
      <c r="L22" s="90" t="s">
        <v>317</v>
      </c>
      <c r="M22" s="90" t="s">
        <v>318</v>
      </c>
      <c r="N22" s="90" t="s">
        <v>319</v>
      </c>
    </row>
    <row r="23" spans="2:14" ht="80">
      <c r="B23" s="89" t="s">
        <v>115</v>
      </c>
      <c r="C23" s="89" t="s">
        <v>320</v>
      </c>
      <c r="D23" s="89" t="s">
        <v>321</v>
      </c>
      <c r="E23" s="89" t="s">
        <v>226</v>
      </c>
      <c r="F23" s="89" t="s">
        <v>227</v>
      </c>
      <c r="G23" s="89">
        <v>4</v>
      </c>
      <c r="H23" s="89">
        <v>3.94</v>
      </c>
      <c r="I23" s="90" t="s">
        <v>229</v>
      </c>
      <c r="J23" s="89" t="s">
        <v>228</v>
      </c>
      <c r="K23" s="90" t="s">
        <v>255</v>
      </c>
      <c r="L23" s="90" t="s">
        <v>322</v>
      </c>
      <c r="M23" s="90" t="s">
        <v>323</v>
      </c>
      <c r="N23" s="90" t="s">
        <v>324</v>
      </c>
    </row>
  </sheetData>
  <mergeCells count="3">
    <mergeCell ref="B1:N1"/>
    <mergeCell ref="E6:F6"/>
    <mergeCell ref="B2:N5"/>
  </mergeCells>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FD1E1-9BFD-4D66-9D14-D31D89363B07}">
  <sheetPr>
    <tabColor rgb="FFFDE9D4"/>
  </sheetPr>
  <dimension ref="A1:M78"/>
  <sheetViews>
    <sheetView zoomScaleNormal="100" workbookViewId="0">
      <selection activeCell="B2" sqref="B2:F2"/>
    </sheetView>
  </sheetViews>
  <sheetFormatPr defaultColWidth="9.1796875" defaultRowHeight="14.5"/>
  <cols>
    <col min="1" max="1" width="9.1796875" style="27"/>
    <col min="2" max="2" width="45.54296875" style="28" customWidth="1"/>
    <col min="3" max="3" width="47" style="28" customWidth="1"/>
    <col min="4" max="4" width="13" style="28" customWidth="1"/>
    <col min="5" max="5" width="30.54296875" style="29" customWidth="1"/>
    <col min="6" max="6" width="89" style="27" customWidth="1"/>
    <col min="7" max="12" width="10.81640625" style="27" customWidth="1"/>
    <col min="13" max="16384" width="9.1796875" style="27"/>
  </cols>
  <sheetData>
    <row r="1" spans="1:13" ht="129.5">
      <c r="A1" s="40"/>
      <c r="B1" s="151" t="s">
        <v>325</v>
      </c>
      <c r="C1" s="151"/>
      <c r="D1" s="151"/>
      <c r="E1" s="151"/>
      <c r="F1" s="151"/>
      <c r="G1" s="40"/>
      <c r="H1" s="40"/>
      <c r="I1" s="40"/>
      <c r="J1" s="40"/>
      <c r="K1" s="40"/>
      <c r="L1" s="40"/>
      <c r="M1" s="40"/>
    </row>
    <row r="2" spans="1:13" ht="130" thickBot="1">
      <c r="A2" s="40"/>
      <c r="B2" s="150" t="s">
        <v>326</v>
      </c>
      <c r="C2" s="150"/>
      <c r="D2" s="150"/>
      <c r="E2" s="150"/>
      <c r="F2" s="150"/>
      <c r="G2" s="40"/>
      <c r="H2" s="40"/>
      <c r="I2" s="40"/>
      <c r="J2" s="40"/>
      <c r="K2" s="40"/>
      <c r="L2" s="40"/>
      <c r="M2" s="40"/>
    </row>
    <row r="3" spans="1:13" s="76" customFormat="1" ht="56" thickBot="1">
      <c r="B3" s="77" t="s">
        <v>327</v>
      </c>
      <c r="C3" s="77" t="s">
        <v>328</v>
      </c>
      <c r="D3" s="77" t="s">
        <v>329</v>
      </c>
      <c r="E3" s="77" t="s">
        <v>330</v>
      </c>
      <c r="F3" s="77" t="s">
        <v>331</v>
      </c>
      <c r="G3" s="77" t="s">
        <v>332</v>
      </c>
      <c r="H3" s="77" t="s">
        <v>333</v>
      </c>
      <c r="I3" s="77" t="s">
        <v>334</v>
      </c>
      <c r="J3" s="77" t="s">
        <v>335</v>
      </c>
      <c r="K3" s="77" t="s">
        <v>336</v>
      </c>
      <c r="L3" s="77" t="s">
        <v>337</v>
      </c>
    </row>
    <row r="4" spans="1:13" s="72" customFormat="1" ht="20.5" thickTop="1">
      <c r="B4" s="149" t="s">
        <v>338</v>
      </c>
      <c r="C4" s="149" t="s">
        <v>339</v>
      </c>
      <c r="D4" s="149" t="s">
        <v>340</v>
      </c>
      <c r="E4" s="66" t="s">
        <v>341</v>
      </c>
      <c r="F4" s="66" t="s">
        <v>342</v>
      </c>
      <c r="G4" s="149" t="s">
        <v>343</v>
      </c>
      <c r="H4" s="149" t="s">
        <v>344</v>
      </c>
      <c r="I4" s="149" t="s">
        <v>229</v>
      </c>
      <c r="J4" s="149" t="s">
        <v>343</v>
      </c>
      <c r="K4" s="149" t="s">
        <v>345</v>
      </c>
      <c r="L4" s="149" t="s">
        <v>229</v>
      </c>
    </row>
    <row r="5" spans="1:13" s="72" customFormat="1" ht="34">
      <c r="B5" s="147"/>
      <c r="C5" s="147"/>
      <c r="D5" s="147"/>
      <c r="E5" s="73"/>
      <c r="F5" s="67" t="s">
        <v>346</v>
      </c>
      <c r="G5" s="147"/>
      <c r="H5" s="147"/>
      <c r="I5" s="147"/>
      <c r="J5" s="147"/>
      <c r="K5" s="147"/>
      <c r="L5" s="147"/>
    </row>
    <row r="6" spans="1:13" s="72" customFormat="1" ht="33" customHeight="1" thickBot="1">
      <c r="B6" s="148"/>
      <c r="C6" s="148"/>
      <c r="D6" s="148"/>
      <c r="E6" s="68" t="s">
        <v>347</v>
      </c>
      <c r="F6" s="68" t="s">
        <v>348</v>
      </c>
      <c r="G6" s="148"/>
      <c r="H6" s="148"/>
      <c r="I6" s="148"/>
      <c r="J6" s="148"/>
      <c r="K6" s="148"/>
      <c r="L6" s="148"/>
    </row>
    <row r="7" spans="1:13" s="72" customFormat="1" ht="20">
      <c r="B7" s="146" t="s">
        <v>349</v>
      </c>
      <c r="C7" s="146" t="s">
        <v>350</v>
      </c>
      <c r="D7" s="146" t="s">
        <v>340</v>
      </c>
      <c r="E7" s="69" t="s">
        <v>351</v>
      </c>
      <c r="F7" s="69" t="s">
        <v>352</v>
      </c>
      <c r="G7" s="146" t="s">
        <v>343</v>
      </c>
      <c r="H7" s="146" t="s">
        <v>353</v>
      </c>
      <c r="I7" s="146" t="s">
        <v>229</v>
      </c>
      <c r="J7" s="146" t="s">
        <v>229</v>
      </c>
      <c r="K7" s="146" t="s">
        <v>353</v>
      </c>
      <c r="L7" s="146" t="s">
        <v>229</v>
      </c>
    </row>
    <row r="8" spans="1:13" s="72" customFormat="1" ht="34">
      <c r="B8" s="147"/>
      <c r="C8" s="147"/>
      <c r="D8" s="147"/>
      <c r="E8" s="73"/>
      <c r="F8" s="67" t="s">
        <v>354</v>
      </c>
      <c r="G8" s="147"/>
      <c r="H8" s="147"/>
      <c r="I8" s="147"/>
      <c r="J8" s="147"/>
      <c r="K8" s="147"/>
      <c r="L8" s="147"/>
    </row>
    <row r="9" spans="1:13" s="72" customFormat="1" ht="34">
      <c r="B9" s="147"/>
      <c r="C9" s="147"/>
      <c r="D9" s="147"/>
      <c r="E9" s="67" t="s">
        <v>347</v>
      </c>
      <c r="F9" s="67" t="s">
        <v>355</v>
      </c>
      <c r="G9" s="147"/>
      <c r="H9" s="147"/>
      <c r="I9" s="147"/>
      <c r="J9" s="147"/>
      <c r="K9" s="147"/>
      <c r="L9" s="147"/>
    </row>
    <row r="10" spans="1:13" s="72" customFormat="1" ht="20.5" thickBot="1">
      <c r="B10" s="148"/>
      <c r="C10" s="148"/>
      <c r="D10" s="148"/>
      <c r="E10" s="74"/>
      <c r="F10" s="68" t="s">
        <v>356</v>
      </c>
      <c r="G10" s="148"/>
      <c r="H10" s="148"/>
      <c r="I10" s="148"/>
      <c r="J10" s="148"/>
      <c r="K10" s="148"/>
      <c r="L10" s="148"/>
    </row>
    <row r="11" spans="1:13" s="72" customFormat="1" ht="34">
      <c r="B11" s="146" t="s">
        <v>357</v>
      </c>
      <c r="C11" s="146" t="s">
        <v>358</v>
      </c>
      <c r="D11" s="146" t="s">
        <v>340</v>
      </c>
      <c r="E11" s="69" t="s">
        <v>351</v>
      </c>
      <c r="F11" s="69" t="s">
        <v>359</v>
      </c>
      <c r="G11" s="146" t="s">
        <v>229</v>
      </c>
      <c r="H11" s="146" t="s">
        <v>344</v>
      </c>
      <c r="I11" s="146" t="s">
        <v>229</v>
      </c>
      <c r="J11" s="146" t="s">
        <v>229</v>
      </c>
      <c r="K11" s="146" t="s">
        <v>353</v>
      </c>
      <c r="L11" s="146" t="s">
        <v>229</v>
      </c>
    </row>
    <row r="12" spans="1:13" s="72" customFormat="1" ht="34">
      <c r="B12" s="147"/>
      <c r="C12" s="147"/>
      <c r="D12" s="147"/>
      <c r="E12" s="73"/>
      <c r="F12" s="67" t="s">
        <v>360</v>
      </c>
      <c r="G12" s="147"/>
      <c r="H12" s="147"/>
      <c r="I12" s="147"/>
      <c r="J12" s="147"/>
      <c r="K12" s="147"/>
      <c r="L12" s="147"/>
    </row>
    <row r="13" spans="1:13" s="72" customFormat="1" ht="20.5" thickBot="1">
      <c r="B13" s="148"/>
      <c r="C13" s="148"/>
      <c r="D13" s="148"/>
      <c r="E13" s="68" t="s">
        <v>347</v>
      </c>
      <c r="F13" s="74"/>
      <c r="G13" s="148"/>
      <c r="H13" s="148"/>
      <c r="I13" s="148"/>
      <c r="J13" s="148"/>
      <c r="K13" s="148"/>
      <c r="L13" s="148"/>
    </row>
    <row r="14" spans="1:13" s="72" customFormat="1" ht="34">
      <c r="B14" s="146" t="s">
        <v>361</v>
      </c>
      <c r="C14" s="69" t="s">
        <v>362</v>
      </c>
      <c r="D14" s="146" t="s">
        <v>340</v>
      </c>
      <c r="E14" s="69" t="s">
        <v>341</v>
      </c>
      <c r="F14" s="69" t="s">
        <v>363</v>
      </c>
      <c r="G14" s="146" t="s">
        <v>228</v>
      </c>
      <c r="H14" s="146" t="s">
        <v>344</v>
      </c>
      <c r="I14" s="146" t="s">
        <v>229</v>
      </c>
      <c r="J14" s="146" t="s">
        <v>228</v>
      </c>
      <c r="K14" s="146" t="s">
        <v>345</v>
      </c>
      <c r="L14" s="146" t="s">
        <v>236</v>
      </c>
    </row>
    <row r="15" spans="1:13" s="72" customFormat="1" ht="20">
      <c r="B15" s="147"/>
      <c r="C15" s="73"/>
      <c r="D15" s="147"/>
      <c r="E15" s="73"/>
      <c r="F15" s="67" t="s">
        <v>364</v>
      </c>
      <c r="G15" s="147"/>
      <c r="H15" s="147"/>
      <c r="I15" s="147"/>
      <c r="J15" s="147"/>
      <c r="K15" s="147"/>
      <c r="L15" s="147"/>
    </row>
    <row r="16" spans="1:13" s="72" customFormat="1" ht="34">
      <c r="B16" s="147"/>
      <c r="C16" s="67" t="s">
        <v>365</v>
      </c>
      <c r="D16" s="147"/>
      <c r="E16" s="67" t="s">
        <v>347</v>
      </c>
      <c r="F16" s="67" t="s">
        <v>366</v>
      </c>
      <c r="G16" s="147"/>
      <c r="H16" s="147"/>
      <c r="I16" s="147"/>
      <c r="J16" s="147"/>
      <c r="K16" s="147"/>
      <c r="L16" s="147"/>
    </row>
    <row r="17" spans="2:12" s="72" customFormat="1" ht="34.5" thickBot="1">
      <c r="B17" s="148"/>
      <c r="C17" s="74"/>
      <c r="D17" s="148"/>
      <c r="E17" s="74"/>
      <c r="F17" s="68" t="s">
        <v>367</v>
      </c>
      <c r="G17" s="148"/>
      <c r="H17" s="148"/>
      <c r="I17" s="148"/>
      <c r="J17" s="148"/>
      <c r="K17" s="148"/>
      <c r="L17" s="148"/>
    </row>
    <row r="18" spans="2:12" s="72" customFormat="1" ht="20">
      <c r="B18" s="146" t="s">
        <v>368</v>
      </c>
      <c r="C18" s="146" t="s">
        <v>369</v>
      </c>
      <c r="D18" s="146" t="s">
        <v>340</v>
      </c>
      <c r="E18" s="69" t="s">
        <v>341</v>
      </c>
      <c r="F18" s="69" t="s">
        <v>370</v>
      </c>
      <c r="G18" s="146" t="s">
        <v>343</v>
      </c>
      <c r="H18" s="146" t="s">
        <v>344</v>
      </c>
      <c r="I18" s="146" t="s">
        <v>229</v>
      </c>
      <c r="J18" s="146" t="s">
        <v>229</v>
      </c>
      <c r="K18" s="146" t="s">
        <v>345</v>
      </c>
      <c r="L18" s="146" t="s">
        <v>228</v>
      </c>
    </row>
    <row r="19" spans="2:12" s="72" customFormat="1" ht="34">
      <c r="B19" s="147"/>
      <c r="C19" s="147"/>
      <c r="D19" s="147"/>
      <c r="E19" s="73"/>
      <c r="F19" s="67" t="s">
        <v>371</v>
      </c>
      <c r="G19" s="147"/>
      <c r="H19" s="147"/>
      <c r="I19" s="147"/>
      <c r="J19" s="147"/>
      <c r="K19" s="147"/>
      <c r="L19" s="147"/>
    </row>
    <row r="20" spans="2:12" s="72" customFormat="1" ht="20">
      <c r="B20" s="147"/>
      <c r="C20" s="147"/>
      <c r="D20" s="147"/>
      <c r="E20" s="67" t="s">
        <v>347</v>
      </c>
      <c r="F20" s="67" t="s">
        <v>372</v>
      </c>
      <c r="G20" s="147"/>
      <c r="H20" s="147"/>
      <c r="I20" s="147"/>
      <c r="J20" s="147"/>
      <c r="K20" s="147"/>
      <c r="L20" s="147"/>
    </row>
    <row r="21" spans="2:12" s="72" customFormat="1" ht="20">
      <c r="B21" s="147"/>
      <c r="C21" s="147"/>
      <c r="D21" s="147"/>
      <c r="E21" s="75"/>
      <c r="F21" s="67" t="s">
        <v>373</v>
      </c>
      <c r="G21" s="147"/>
      <c r="H21" s="147"/>
      <c r="I21" s="147"/>
      <c r="J21" s="147"/>
      <c r="K21" s="147"/>
      <c r="L21" s="147"/>
    </row>
    <row r="22" spans="2:12" s="72" customFormat="1" ht="34.5" thickBot="1">
      <c r="B22" s="148"/>
      <c r="C22" s="148"/>
      <c r="D22" s="148"/>
      <c r="E22" s="74"/>
      <c r="F22" s="68" t="s">
        <v>374</v>
      </c>
      <c r="G22" s="148"/>
      <c r="H22" s="148"/>
      <c r="I22" s="148"/>
      <c r="J22" s="148"/>
      <c r="K22" s="148"/>
      <c r="L22" s="148"/>
    </row>
    <row r="23" spans="2:12" s="72" customFormat="1" ht="20">
      <c r="B23" s="146" t="s">
        <v>375</v>
      </c>
      <c r="C23" s="146" t="s">
        <v>376</v>
      </c>
      <c r="D23" s="146" t="s">
        <v>340</v>
      </c>
      <c r="E23" s="69" t="s">
        <v>351</v>
      </c>
      <c r="F23" s="69" t="s">
        <v>352</v>
      </c>
      <c r="G23" s="146" t="s">
        <v>343</v>
      </c>
      <c r="H23" s="146" t="s">
        <v>353</v>
      </c>
      <c r="I23" s="146" t="s">
        <v>229</v>
      </c>
      <c r="J23" s="146" t="s">
        <v>229</v>
      </c>
      <c r="K23" s="146" t="s">
        <v>353</v>
      </c>
      <c r="L23" s="146" t="s">
        <v>229</v>
      </c>
    </row>
    <row r="24" spans="2:12" s="72" customFormat="1" ht="34">
      <c r="B24" s="147"/>
      <c r="C24" s="147"/>
      <c r="D24" s="147"/>
      <c r="E24" s="73"/>
      <c r="F24" s="67" t="s">
        <v>354</v>
      </c>
      <c r="G24" s="147"/>
      <c r="H24" s="147"/>
      <c r="I24" s="147"/>
      <c r="J24" s="147"/>
      <c r="K24" s="147"/>
      <c r="L24" s="147"/>
    </row>
    <row r="25" spans="2:12" s="72" customFormat="1" ht="34">
      <c r="B25" s="147"/>
      <c r="C25" s="147"/>
      <c r="D25" s="147"/>
      <c r="E25" s="67" t="s">
        <v>347</v>
      </c>
      <c r="F25" s="67" t="s">
        <v>355</v>
      </c>
      <c r="G25" s="147"/>
      <c r="H25" s="147"/>
      <c r="I25" s="147"/>
      <c r="J25" s="147"/>
      <c r="K25" s="147"/>
      <c r="L25" s="147"/>
    </row>
    <row r="26" spans="2:12" s="72" customFormat="1" ht="20.5" thickBot="1">
      <c r="B26" s="148"/>
      <c r="C26" s="148"/>
      <c r="D26" s="148"/>
      <c r="E26" s="74"/>
      <c r="F26" s="68" t="s">
        <v>356</v>
      </c>
      <c r="G26" s="148"/>
      <c r="H26" s="148"/>
      <c r="I26" s="148"/>
      <c r="J26" s="148"/>
      <c r="K26" s="148"/>
      <c r="L26" s="148"/>
    </row>
    <row r="27" spans="2:12" s="72" customFormat="1" ht="34.5" thickTop="1">
      <c r="B27" s="149" t="s">
        <v>377</v>
      </c>
      <c r="C27" s="149" t="s">
        <v>378</v>
      </c>
      <c r="D27" s="149" t="s">
        <v>340</v>
      </c>
      <c r="E27" s="66" t="s">
        <v>351</v>
      </c>
      <c r="F27" s="66" t="s">
        <v>379</v>
      </c>
      <c r="G27" s="149" t="s">
        <v>343</v>
      </c>
      <c r="H27" s="149" t="s">
        <v>344</v>
      </c>
      <c r="I27" s="149" t="s">
        <v>229</v>
      </c>
      <c r="J27" s="149" t="s">
        <v>236</v>
      </c>
      <c r="K27" s="149" t="s">
        <v>353</v>
      </c>
      <c r="L27" s="149" t="s">
        <v>236</v>
      </c>
    </row>
    <row r="28" spans="2:12" s="72" customFormat="1" ht="20">
      <c r="B28" s="147"/>
      <c r="C28" s="147"/>
      <c r="D28" s="147"/>
      <c r="E28" s="73"/>
      <c r="F28" s="67" t="s">
        <v>380</v>
      </c>
      <c r="G28" s="147"/>
      <c r="H28" s="147"/>
      <c r="I28" s="147"/>
      <c r="J28" s="147"/>
      <c r="K28" s="147"/>
      <c r="L28" s="147"/>
    </row>
    <row r="29" spans="2:12" s="72" customFormat="1" ht="47.25" customHeight="1" thickBot="1">
      <c r="B29" s="148"/>
      <c r="C29" s="148"/>
      <c r="D29" s="148"/>
      <c r="E29" s="68" t="s">
        <v>381</v>
      </c>
      <c r="F29" s="68" t="s">
        <v>382</v>
      </c>
      <c r="G29" s="148"/>
      <c r="H29" s="148"/>
      <c r="I29" s="148"/>
      <c r="J29" s="148"/>
      <c r="K29" s="148"/>
      <c r="L29" s="148"/>
    </row>
    <row r="30" spans="2:12" s="72" customFormat="1" ht="20">
      <c r="B30" s="146" t="s">
        <v>383</v>
      </c>
      <c r="C30" s="146" t="s">
        <v>350</v>
      </c>
      <c r="D30" s="146" t="s">
        <v>340</v>
      </c>
      <c r="E30" s="69" t="s">
        <v>384</v>
      </c>
      <c r="F30" s="69" t="s">
        <v>385</v>
      </c>
      <c r="G30" s="146" t="s">
        <v>386</v>
      </c>
      <c r="H30" s="146" t="s">
        <v>345</v>
      </c>
      <c r="I30" s="146" t="s">
        <v>387</v>
      </c>
      <c r="J30" s="146" t="s">
        <v>386</v>
      </c>
      <c r="K30" s="146" t="s">
        <v>388</v>
      </c>
      <c r="L30" s="146" t="s">
        <v>387</v>
      </c>
    </row>
    <row r="31" spans="2:12" s="72" customFormat="1" ht="20">
      <c r="B31" s="147"/>
      <c r="C31" s="147"/>
      <c r="D31" s="147"/>
      <c r="E31" s="73"/>
      <c r="F31" s="67" t="s">
        <v>389</v>
      </c>
      <c r="G31" s="147"/>
      <c r="H31" s="147"/>
      <c r="I31" s="147"/>
      <c r="J31" s="147"/>
      <c r="K31" s="147"/>
      <c r="L31" s="147"/>
    </row>
    <row r="32" spans="2:12" s="72" customFormat="1" ht="20">
      <c r="B32" s="147"/>
      <c r="C32" s="147"/>
      <c r="D32" s="147"/>
      <c r="E32" s="67" t="s">
        <v>347</v>
      </c>
      <c r="F32" s="67" t="s">
        <v>390</v>
      </c>
      <c r="G32" s="147"/>
      <c r="H32" s="147"/>
      <c r="I32" s="147"/>
      <c r="J32" s="147"/>
      <c r="K32" s="147"/>
      <c r="L32" s="147"/>
    </row>
    <row r="33" spans="2:12" s="72" customFormat="1" ht="34">
      <c r="B33" s="147"/>
      <c r="C33" s="147"/>
      <c r="D33" s="147"/>
      <c r="E33" s="75"/>
      <c r="F33" s="67" t="s">
        <v>391</v>
      </c>
      <c r="G33" s="147"/>
      <c r="H33" s="147"/>
      <c r="I33" s="147"/>
      <c r="J33" s="147"/>
      <c r="K33" s="147"/>
      <c r="L33" s="147"/>
    </row>
    <row r="34" spans="2:12" s="72" customFormat="1" ht="20.5" thickBot="1">
      <c r="B34" s="148"/>
      <c r="C34" s="148"/>
      <c r="D34" s="148"/>
      <c r="E34" s="74"/>
      <c r="F34" s="68" t="s">
        <v>392</v>
      </c>
      <c r="G34" s="148"/>
      <c r="H34" s="148"/>
      <c r="I34" s="148"/>
      <c r="J34" s="148"/>
      <c r="K34" s="148"/>
      <c r="L34" s="148"/>
    </row>
    <row r="35" spans="2:12" s="72" customFormat="1" ht="20">
      <c r="B35" s="146" t="s">
        <v>393</v>
      </c>
      <c r="C35" s="146" t="s">
        <v>394</v>
      </c>
      <c r="D35" s="146" t="s">
        <v>340</v>
      </c>
      <c r="E35" s="69" t="s">
        <v>351</v>
      </c>
      <c r="F35" s="69" t="s">
        <v>395</v>
      </c>
      <c r="G35" s="146" t="s">
        <v>236</v>
      </c>
      <c r="H35" s="146" t="s">
        <v>353</v>
      </c>
      <c r="I35" s="146" t="s">
        <v>236</v>
      </c>
      <c r="J35" s="146" t="s">
        <v>236</v>
      </c>
      <c r="K35" s="146" t="s">
        <v>345</v>
      </c>
      <c r="L35" s="146" t="s">
        <v>387</v>
      </c>
    </row>
    <row r="36" spans="2:12" s="72" customFormat="1" ht="20">
      <c r="B36" s="147"/>
      <c r="C36" s="147"/>
      <c r="D36" s="147"/>
      <c r="E36" s="73"/>
      <c r="F36" s="67" t="s">
        <v>396</v>
      </c>
      <c r="G36" s="147"/>
      <c r="H36" s="147"/>
      <c r="I36" s="147"/>
      <c r="J36" s="147"/>
      <c r="K36" s="147"/>
      <c r="L36" s="147"/>
    </row>
    <row r="37" spans="2:12" s="72" customFormat="1" ht="20.5" thickBot="1">
      <c r="B37" s="148"/>
      <c r="C37" s="148"/>
      <c r="D37" s="148"/>
      <c r="E37" s="68" t="s">
        <v>347</v>
      </c>
      <c r="F37" s="74"/>
      <c r="G37" s="148"/>
      <c r="H37" s="148"/>
      <c r="I37" s="148"/>
      <c r="J37" s="148"/>
      <c r="K37" s="148"/>
      <c r="L37" s="148"/>
    </row>
    <row r="38" spans="2:12" s="72" customFormat="1" ht="34">
      <c r="B38" s="146" t="s">
        <v>397</v>
      </c>
      <c r="C38" s="69" t="s">
        <v>398</v>
      </c>
      <c r="D38" s="146" t="s">
        <v>340</v>
      </c>
      <c r="E38" s="69" t="s">
        <v>351</v>
      </c>
      <c r="F38" s="69" t="s">
        <v>399</v>
      </c>
      <c r="G38" s="146" t="s">
        <v>228</v>
      </c>
      <c r="H38" s="146" t="s">
        <v>400</v>
      </c>
      <c r="I38" s="146" t="s">
        <v>229</v>
      </c>
      <c r="J38" s="146" t="s">
        <v>236</v>
      </c>
      <c r="K38" s="146" t="s">
        <v>353</v>
      </c>
      <c r="L38" s="146" t="s">
        <v>236</v>
      </c>
    </row>
    <row r="39" spans="2:12" s="72" customFormat="1" ht="34">
      <c r="B39" s="147"/>
      <c r="C39" s="73"/>
      <c r="D39" s="147"/>
      <c r="E39" s="73"/>
      <c r="F39" s="67" t="s">
        <v>401</v>
      </c>
      <c r="G39" s="147"/>
      <c r="H39" s="147"/>
      <c r="I39" s="147"/>
      <c r="J39" s="147"/>
      <c r="K39" s="147"/>
      <c r="L39" s="147"/>
    </row>
    <row r="40" spans="2:12" s="72" customFormat="1" ht="20.5" thickBot="1">
      <c r="B40" s="148"/>
      <c r="C40" s="68" t="s">
        <v>402</v>
      </c>
      <c r="D40" s="148"/>
      <c r="E40" s="68" t="s">
        <v>347</v>
      </c>
      <c r="F40" s="74"/>
      <c r="G40" s="148"/>
      <c r="H40" s="148"/>
      <c r="I40" s="148"/>
      <c r="J40" s="148"/>
      <c r="K40" s="148"/>
      <c r="L40" s="148"/>
    </row>
    <row r="41" spans="2:12" s="72" customFormat="1" ht="34">
      <c r="B41" s="146" t="s">
        <v>403</v>
      </c>
      <c r="C41" s="69" t="s">
        <v>398</v>
      </c>
      <c r="D41" s="146" t="s">
        <v>340</v>
      </c>
      <c r="E41" s="69" t="s">
        <v>351</v>
      </c>
      <c r="F41" s="69" t="s">
        <v>404</v>
      </c>
      <c r="G41" s="146" t="s">
        <v>228</v>
      </c>
      <c r="H41" s="146" t="s">
        <v>344</v>
      </c>
      <c r="I41" s="146" t="s">
        <v>229</v>
      </c>
      <c r="J41" s="146" t="s">
        <v>236</v>
      </c>
      <c r="K41" s="146" t="s">
        <v>344</v>
      </c>
      <c r="L41" s="146" t="s">
        <v>228</v>
      </c>
    </row>
    <row r="42" spans="2:12" s="72" customFormat="1" ht="20">
      <c r="B42" s="147"/>
      <c r="C42" s="73"/>
      <c r="D42" s="147"/>
      <c r="E42" s="73"/>
      <c r="F42" s="67" t="s">
        <v>405</v>
      </c>
      <c r="G42" s="147"/>
      <c r="H42" s="147"/>
      <c r="I42" s="147"/>
      <c r="J42" s="147"/>
      <c r="K42" s="147"/>
      <c r="L42" s="147"/>
    </row>
    <row r="43" spans="2:12" s="72" customFormat="1" ht="34">
      <c r="B43" s="147"/>
      <c r="C43" s="67" t="s">
        <v>394</v>
      </c>
      <c r="D43" s="147"/>
      <c r="E43" s="67" t="s">
        <v>381</v>
      </c>
      <c r="F43" s="67" t="s">
        <v>406</v>
      </c>
      <c r="G43" s="147"/>
      <c r="H43" s="147"/>
      <c r="I43" s="147"/>
      <c r="J43" s="147"/>
      <c r="K43" s="147"/>
      <c r="L43" s="147"/>
    </row>
    <row r="44" spans="2:12" s="72" customFormat="1" ht="20">
      <c r="B44" s="147"/>
      <c r="C44" s="73"/>
      <c r="D44" s="147"/>
      <c r="E44" s="75"/>
      <c r="F44" s="67" t="s">
        <v>407</v>
      </c>
      <c r="G44" s="147"/>
      <c r="H44" s="147"/>
      <c r="I44" s="147"/>
      <c r="J44" s="147"/>
      <c r="K44" s="147"/>
      <c r="L44" s="147"/>
    </row>
    <row r="45" spans="2:12" s="72" customFormat="1" ht="20.5" thickBot="1">
      <c r="B45" s="148"/>
      <c r="C45" s="68" t="s">
        <v>402</v>
      </c>
      <c r="D45" s="148"/>
      <c r="E45" s="74"/>
      <c r="F45" s="70"/>
      <c r="G45" s="148"/>
      <c r="H45" s="148"/>
      <c r="I45" s="148"/>
      <c r="J45" s="148"/>
      <c r="K45" s="148"/>
      <c r="L45" s="148"/>
    </row>
    <row r="46" spans="2:12" s="72" customFormat="1" ht="20.5" thickTop="1">
      <c r="B46" s="149" t="s">
        <v>408</v>
      </c>
      <c r="C46" s="66" t="s">
        <v>409</v>
      </c>
      <c r="D46" s="149" t="s">
        <v>340</v>
      </c>
      <c r="E46" s="66" t="s">
        <v>341</v>
      </c>
      <c r="F46" s="66" t="s">
        <v>410</v>
      </c>
      <c r="G46" s="149" t="s">
        <v>229</v>
      </c>
      <c r="H46" s="149" t="s">
        <v>344</v>
      </c>
      <c r="I46" s="149" t="s">
        <v>229</v>
      </c>
      <c r="J46" s="149" t="s">
        <v>228</v>
      </c>
      <c r="K46" s="149" t="s">
        <v>345</v>
      </c>
      <c r="L46" s="149" t="s">
        <v>236</v>
      </c>
    </row>
    <row r="47" spans="2:12" s="72" customFormat="1" ht="20">
      <c r="B47" s="147"/>
      <c r="C47" s="73"/>
      <c r="D47" s="147"/>
      <c r="E47" s="73"/>
      <c r="F47" s="67" t="s">
        <v>411</v>
      </c>
      <c r="G47" s="147"/>
      <c r="H47" s="147"/>
      <c r="I47" s="147"/>
      <c r="J47" s="147"/>
      <c r="K47" s="147"/>
      <c r="L47" s="147"/>
    </row>
    <row r="48" spans="2:12" s="72" customFormat="1" ht="51">
      <c r="B48" s="147"/>
      <c r="C48" s="67" t="s">
        <v>412</v>
      </c>
      <c r="D48" s="147"/>
      <c r="E48" s="67" t="s">
        <v>347</v>
      </c>
      <c r="F48" s="67" t="s">
        <v>413</v>
      </c>
      <c r="G48" s="147"/>
      <c r="H48" s="147"/>
      <c r="I48" s="147"/>
      <c r="J48" s="147"/>
      <c r="K48" s="147"/>
      <c r="L48" s="147"/>
    </row>
    <row r="49" spans="2:12" s="72" customFormat="1" ht="20">
      <c r="B49" s="147"/>
      <c r="C49" s="73"/>
      <c r="D49" s="147"/>
      <c r="E49" s="75"/>
      <c r="F49" s="67" t="s">
        <v>414</v>
      </c>
      <c r="G49" s="147"/>
      <c r="H49" s="147"/>
      <c r="I49" s="147"/>
      <c r="J49" s="147"/>
      <c r="K49" s="147"/>
      <c r="L49" s="147"/>
    </row>
    <row r="50" spans="2:12" s="72" customFormat="1" ht="20.5" thickBot="1">
      <c r="B50" s="148"/>
      <c r="C50" s="68" t="s">
        <v>415</v>
      </c>
      <c r="D50" s="148"/>
      <c r="E50" s="74"/>
      <c r="F50" s="68" t="s">
        <v>416</v>
      </c>
      <c r="G50" s="148"/>
      <c r="H50" s="148"/>
      <c r="I50" s="148"/>
      <c r="J50" s="148"/>
      <c r="K50" s="148"/>
      <c r="L50" s="148"/>
    </row>
    <row r="51" spans="2:12" s="72" customFormat="1" ht="34">
      <c r="B51" s="146" t="s">
        <v>417</v>
      </c>
      <c r="C51" s="69" t="s">
        <v>409</v>
      </c>
      <c r="D51" s="146" t="s">
        <v>340</v>
      </c>
      <c r="E51" s="69" t="s">
        <v>351</v>
      </c>
      <c r="F51" s="69" t="s">
        <v>418</v>
      </c>
      <c r="G51" s="146" t="s">
        <v>343</v>
      </c>
      <c r="H51" s="146" t="s">
        <v>400</v>
      </c>
      <c r="I51" s="146" t="s">
        <v>229</v>
      </c>
      <c r="J51" s="146" t="s">
        <v>228</v>
      </c>
      <c r="K51" s="146" t="s">
        <v>353</v>
      </c>
      <c r="L51" s="146" t="s">
        <v>228</v>
      </c>
    </row>
    <row r="52" spans="2:12" s="72" customFormat="1" ht="20">
      <c r="B52" s="147"/>
      <c r="C52" s="73"/>
      <c r="D52" s="147"/>
      <c r="E52" s="73"/>
      <c r="F52" s="67" t="s">
        <v>419</v>
      </c>
      <c r="G52" s="147"/>
      <c r="H52" s="147"/>
      <c r="I52" s="147"/>
      <c r="J52" s="147"/>
      <c r="K52" s="147"/>
      <c r="L52" s="147"/>
    </row>
    <row r="53" spans="2:12" s="72" customFormat="1" ht="51">
      <c r="B53" s="147"/>
      <c r="C53" s="67" t="s">
        <v>412</v>
      </c>
      <c r="D53" s="147"/>
      <c r="E53" s="67" t="s">
        <v>347</v>
      </c>
      <c r="F53" s="67" t="s">
        <v>420</v>
      </c>
      <c r="G53" s="147"/>
      <c r="H53" s="147"/>
      <c r="I53" s="147"/>
      <c r="J53" s="147"/>
      <c r="K53" s="147"/>
      <c r="L53" s="147"/>
    </row>
    <row r="54" spans="2:12" s="72" customFormat="1" ht="20">
      <c r="B54" s="147"/>
      <c r="C54" s="73"/>
      <c r="D54" s="147"/>
      <c r="E54" s="75"/>
      <c r="F54" s="75"/>
      <c r="G54" s="147"/>
      <c r="H54" s="147"/>
      <c r="I54" s="147"/>
      <c r="J54" s="147"/>
      <c r="K54" s="147"/>
      <c r="L54" s="147"/>
    </row>
    <row r="55" spans="2:12" s="72" customFormat="1" ht="20.5" thickBot="1">
      <c r="B55" s="148"/>
      <c r="C55" s="68" t="s">
        <v>415</v>
      </c>
      <c r="D55" s="148"/>
      <c r="E55" s="74"/>
      <c r="F55" s="74"/>
      <c r="G55" s="148"/>
      <c r="H55" s="148"/>
      <c r="I55" s="148"/>
      <c r="J55" s="148"/>
      <c r="K55" s="148"/>
      <c r="L55" s="148"/>
    </row>
    <row r="56" spans="2:12" s="72" customFormat="1" ht="34">
      <c r="B56" s="146" t="s">
        <v>421</v>
      </c>
      <c r="C56" s="69" t="s">
        <v>422</v>
      </c>
      <c r="D56" s="146" t="s">
        <v>423</v>
      </c>
      <c r="E56" s="69" t="s">
        <v>341</v>
      </c>
      <c r="F56" s="69" t="s">
        <v>424</v>
      </c>
      <c r="G56" s="146" t="s">
        <v>343</v>
      </c>
      <c r="H56" s="146" t="s">
        <v>400</v>
      </c>
      <c r="I56" s="146" t="s">
        <v>229</v>
      </c>
      <c r="J56" s="146" t="s">
        <v>228</v>
      </c>
      <c r="K56" s="146" t="s">
        <v>353</v>
      </c>
      <c r="L56" s="146" t="s">
        <v>228</v>
      </c>
    </row>
    <row r="57" spans="2:12" s="72" customFormat="1" ht="34">
      <c r="B57" s="147"/>
      <c r="C57" s="73"/>
      <c r="D57" s="147"/>
      <c r="E57" s="73"/>
      <c r="F57" s="67" t="s">
        <v>425</v>
      </c>
      <c r="G57" s="147"/>
      <c r="H57" s="147"/>
      <c r="I57" s="147"/>
      <c r="J57" s="147"/>
      <c r="K57" s="147"/>
      <c r="L57" s="147"/>
    </row>
    <row r="58" spans="2:12" s="72" customFormat="1" ht="34.5" thickBot="1">
      <c r="B58" s="148"/>
      <c r="C58" s="68" t="s">
        <v>426</v>
      </c>
      <c r="D58" s="148"/>
      <c r="E58" s="68" t="s">
        <v>381</v>
      </c>
      <c r="F58" s="68" t="s">
        <v>427</v>
      </c>
      <c r="G58" s="148"/>
      <c r="H58" s="148"/>
      <c r="I58" s="148"/>
      <c r="J58" s="148"/>
      <c r="K58" s="148"/>
      <c r="L58" s="148"/>
    </row>
    <row r="59" spans="2:12" s="72" customFormat="1" ht="34">
      <c r="B59" s="146" t="s">
        <v>428</v>
      </c>
      <c r="C59" s="146" t="s">
        <v>429</v>
      </c>
      <c r="D59" s="146" t="s">
        <v>423</v>
      </c>
      <c r="E59" s="69" t="s">
        <v>341</v>
      </c>
      <c r="F59" s="69" t="s">
        <v>430</v>
      </c>
      <c r="G59" s="146" t="s">
        <v>343</v>
      </c>
      <c r="H59" s="146" t="s">
        <v>400</v>
      </c>
      <c r="I59" s="146" t="s">
        <v>229</v>
      </c>
      <c r="J59" s="146" t="s">
        <v>236</v>
      </c>
      <c r="K59" s="146" t="s">
        <v>400</v>
      </c>
      <c r="L59" s="146" t="s">
        <v>228</v>
      </c>
    </row>
    <row r="60" spans="2:12" s="72" customFormat="1" ht="34">
      <c r="B60" s="147"/>
      <c r="C60" s="147"/>
      <c r="D60" s="147"/>
      <c r="E60" s="73"/>
      <c r="F60" s="67" t="s">
        <v>431</v>
      </c>
      <c r="G60" s="147"/>
      <c r="H60" s="147"/>
      <c r="I60" s="147"/>
      <c r="J60" s="147"/>
      <c r="K60" s="147"/>
      <c r="L60" s="147"/>
    </row>
    <row r="61" spans="2:12" s="72" customFormat="1" ht="20.5" thickBot="1">
      <c r="B61" s="148"/>
      <c r="C61" s="148"/>
      <c r="D61" s="148"/>
      <c r="E61" s="68" t="s">
        <v>381</v>
      </c>
      <c r="F61" s="74"/>
      <c r="G61" s="148"/>
      <c r="H61" s="148"/>
      <c r="I61" s="148"/>
      <c r="J61" s="148"/>
      <c r="K61" s="148"/>
      <c r="L61" s="148"/>
    </row>
    <row r="62" spans="2:12" s="72" customFormat="1" ht="34">
      <c r="B62" s="146" t="s">
        <v>432</v>
      </c>
      <c r="C62" s="69" t="s">
        <v>433</v>
      </c>
      <c r="D62" s="146" t="s">
        <v>423</v>
      </c>
      <c r="E62" s="69" t="s">
        <v>341</v>
      </c>
      <c r="F62" s="69" t="s">
        <v>434</v>
      </c>
      <c r="G62" s="146" t="s">
        <v>228</v>
      </c>
      <c r="H62" s="146" t="s">
        <v>344</v>
      </c>
      <c r="I62" s="146" t="s">
        <v>229</v>
      </c>
      <c r="J62" s="146" t="s">
        <v>236</v>
      </c>
      <c r="K62" s="146" t="s">
        <v>344</v>
      </c>
      <c r="L62" s="146" t="s">
        <v>228</v>
      </c>
    </row>
    <row r="63" spans="2:12" s="72" customFormat="1" ht="20">
      <c r="B63" s="147"/>
      <c r="C63" s="73"/>
      <c r="D63" s="147"/>
      <c r="E63" s="73"/>
      <c r="F63" s="67" t="s">
        <v>435</v>
      </c>
      <c r="G63" s="147"/>
      <c r="H63" s="147"/>
      <c r="I63" s="147"/>
      <c r="J63" s="147"/>
      <c r="K63" s="147"/>
      <c r="L63" s="147"/>
    </row>
    <row r="64" spans="2:12" s="72" customFormat="1" ht="34.5" thickBot="1">
      <c r="B64" s="148"/>
      <c r="C64" s="68" t="s">
        <v>436</v>
      </c>
      <c r="D64" s="148"/>
      <c r="E64" s="68" t="s">
        <v>381</v>
      </c>
      <c r="F64" s="68" t="s">
        <v>437</v>
      </c>
      <c r="G64" s="148"/>
      <c r="H64" s="148"/>
      <c r="I64" s="148"/>
      <c r="J64" s="148"/>
      <c r="K64" s="148"/>
      <c r="L64" s="148"/>
    </row>
    <row r="67" spans="2:6" ht="20">
      <c r="B67" s="71" t="s">
        <v>438</v>
      </c>
    </row>
    <row r="68" spans="2:6" ht="15" thickBot="1"/>
    <row r="69" spans="2:6" ht="20.5" thickBot="1">
      <c r="B69" s="78"/>
      <c r="C69" s="79" t="s">
        <v>439</v>
      </c>
      <c r="D69" s="79" t="s">
        <v>440</v>
      </c>
      <c r="E69" s="79" t="s">
        <v>441</v>
      </c>
      <c r="F69" s="79" t="s">
        <v>442</v>
      </c>
    </row>
    <row r="70" spans="2:6" ht="52" thickTop="1" thickBot="1">
      <c r="B70" s="80">
        <v>1</v>
      </c>
      <c r="C70" s="81" t="s">
        <v>443</v>
      </c>
      <c r="D70" s="80" t="s">
        <v>444</v>
      </c>
      <c r="E70" s="80" t="s">
        <v>345</v>
      </c>
      <c r="F70" s="80" t="s">
        <v>229</v>
      </c>
    </row>
    <row r="71" spans="2:6" ht="51.5" thickBot="1">
      <c r="B71" s="82">
        <v>2</v>
      </c>
      <c r="C71" s="83" t="s">
        <v>445</v>
      </c>
      <c r="D71" s="82" t="s">
        <v>444</v>
      </c>
      <c r="E71" s="82" t="s">
        <v>353</v>
      </c>
      <c r="F71" s="82" t="s">
        <v>229</v>
      </c>
    </row>
    <row r="72" spans="2:6" ht="51.5" thickBot="1">
      <c r="B72" s="82">
        <v>3</v>
      </c>
      <c r="C72" s="83" t="s">
        <v>446</v>
      </c>
      <c r="D72" s="82" t="s">
        <v>229</v>
      </c>
      <c r="E72" s="82" t="s">
        <v>353</v>
      </c>
      <c r="F72" s="82" t="s">
        <v>229</v>
      </c>
    </row>
    <row r="73" spans="2:6" ht="85.5" thickBot="1">
      <c r="B73" s="82">
        <v>4</v>
      </c>
      <c r="C73" s="83" t="s">
        <v>447</v>
      </c>
      <c r="D73" s="82" t="s">
        <v>228</v>
      </c>
      <c r="E73" s="82" t="s">
        <v>345</v>
      </c>
      <c r="F73" s="82" t="s">
        <v>236</v>
      </c>
    </row>
    <row r="74" spans="2:6" ht="51.5" thickBot="1">
      <c r="B74" s="82">
        <v>5</v>
      </c>
      <c r="C74" s="83" t="s">
        <v>448</v>
      </c>
      <c r="D74" s="82" t="s">
        <v>229</v>
      </c>
      <c r="E74" s="82" t="s">
        <v>353</v>
      </c>
      <c r="F74" s="82" t="s">
        <v>229</v>
      </c>
    </row>
    <row r="75" spans="2:6" ht="34.5" thickBot="1">
      <c r="B75" s="82">
        <v>6</v>
      </c>
      <c r="C75" s="83" t="s">
        <v>449</v>
      </c>
      <c r="D75" s="82" t="s">
        <v>236</v>
      </c>
      <c r="E75" s="82" t="s">
        <v>400</v>
      </c>
      <c r="F75" s="82" t="s">
        <v>228</v>
      </c>
    </row>
    <row r="76" spans="2:6" ht="51.5" thickBot="1">
      <c r="B76" s="82">
        <v>7</v>
      </c>
      <c r="C76" s="83" t="s">
        <v>450</v>
      </c>
      <c r="D76" s="82" t="s">
        <v>236</v>
      </c>
      <c r="E76" s="82" t="s">
        <v>344</v>
      </c>
      <c r="F76" s="82" t="s">
        <v>228</v>
      </c>
    </row>
    <row r="77" spans="2:6" ht="51.5" thickBot="1">
      <c r="B77" s="82">
        <v>8</v>
      </c>
      <c r="C77" s="83" t="s">
        <v>451</v>
      </c>
      <c r="D77" s="82" t="s">
        <v>228</v>
      </c>
      <c r="E77" s="82" t="s">
        <v>344</v>
      </c>
      <c r="F77" s="82" t="s">
        <v>229</v>
      </c>
    </row>
    <row r="78" spans="2:6" ht="51.5" thickBot="1">
      <c r="B78" s="82">
        <v>9</v>
      </c>
      <c r="C78" s="83" t="s">
        <v>452</v>
      </c>
      <c r="D78" s="82" t="s">
        <v>236</v>
      </c>
      <c r="E78" s="82" t="s">
        <v>344</v>
      </c>
      <c r="F78" s="82" t="s">
        <v>228</v>
      </c>
    </row>
  </sheetData>
  <mergeCells count="139">
    <mergeCell ref="L11:L13"/>
    <mergeCell ref="B4:B6"/>
    <mergeCell ref="C4:C6"/>
    <mergeCell ref="D4:D6"/>
    <mergeCell ref="G4:G6"/>
    <mergeCell ref="H4:H6"/>
    <mergeCell ref="I4:I6"/>
    <mergeCell ref="J4:J6"/>
    <mergeCell ref="K4:K6"/>
    <mergeCell ref="L4:L6"/>
    <mergeCell ref="J14:J17"/>
    <mergeCell ref="K14:K17"/>
    <mergeCell ref="L14:L17"/>
    <mergeCell ref="J18:J22"/>
    <mergeCell ref="K18:K22"/>
    <mergeCell ref="L18:L22"/>
    <mergeCell ref="B1:F1"/>
    <mergeCell ref="J7:J10"/>
    <mergeCell ref="K7:K10"/>
    <mergeCell ref="L7:L10"/>
    <mergeCell ref="B11:B13"/>
    <mergeCell ref="C11:C13"/>
    <mergeCell ref="D11:D13"/>
    <mergeCell ref="G11:G13"/>
    <mergeCell ref="H11:H13"/>
    <mergeCell ref="I11:I13"/>
    <mergeCell ref="J11:J13"/>
    <mergeCell ref="B7:B10"/>
    <mergeCell ref="C7:C10"/>
    <mergeCell ref="D7:D10"/>
    <mergeCell ref="G7:G10"/>
    <mergeCell ref="H7:H10"/>
    <mergeCell ref="I7:I10"/>
    <mergeCell ref="K11:K13"/>
    <mergeCell ref="B18:B22"/>
    <mergeCell ref="C18:C22"/>
    <mergeCell ref="D18:D22"/>
    <mergeCell ref="G18:G22"/>
    <mergeCell ref="H18:H22"/>
    <mergeCell ref="I18:I22"/>
    <mergeCell ref="B14:B17"/>
    <mergeCell ref="D14:D17"/>
    <mergeCell ref="G14:G17"/>
    <mergeCell ref="H14:H17"/>
    <mergeCell ref="I14:I17"/>
    <mergeCell ref="K30:K34"/>
    <mergeCell ref="L30:L34"/>
    <mergeCell ref="K23:K26"/>
    <mergeCell ref="L23:L26"/>
    <mergeCell ref="B27:B29"/>
    <mergeCell ref="C27:C29"/>
    <mergeCell ref="D27:D29"/>
    <mergeCell ref="G27:G29"/>
    <mergeCell ref="H27:H29"/>
    <mergeCell ref="I27:I29"/>
    <mergeCell ref="J27:J29"/>
    <mergeCell ref="K27:K29"/>
    <mergeCell ref="L27:L29"/>
    <mergeCell ref="B23:B26"/>
    <mergeCell ref="C23:C26"/>
    <mergeCell ref="D23:D26"/>
    <mergeCell ref="G23:G26"/>
    <mergeCell ref="H23:H26"/>
    <mergeCell ref="I23:I26"/>
    <mergeCell ref="J23:J26"/>
    <mergeCell ref="L35:L37"/>
    <mergeCell ref="B38:B40"/>
    <mergeCell ref="D38:D40"/>
    <mergeCell ref="G38:G40"/>
    <mergeCell ref="H38:H40"/>
    <mergeCell ref="I38:I40"/>
    <mergeCell ref="J38:J40"/>
    <mergeCell ref="K38:K40"/>
    <mergeCell ref="B35:B37"/>
    <mergeCell ref="C35:C37"/>
    <mergeCell ref="D35:D37"/>
    <mergeCell ref="G35:G37"/>
    <mergeCell ref="H35:H37"/>
    <mergeCell ref="I35:I37"/>
    <mergeCell ref="L38:L40"/>
    <mergeCell ref="L56:L58"/>
    <mergeCell ref="B59:B61"/>
    <mergeCell ref="C59:C61"/>
    <mergeCell ref="D59:D61"/>
    <mergeCell ref="G59:G61"/>
    <mergeCell ref="H59:H61"/>
    <mergeCell ref="I59:I61"/>
    <mergeCell ref="L41:L45"/>
    <mergeCell ref="I56:I58"/>
    <mergeCell ref="J56:J58"/>
    <mergeCell ref="K46:K50"/>
    <mergeCell ref="L46:L50"/>
    <mergeCell ref="B51:B55"/>
    <mergeCell ref="D51:D55"/>
    <mergeCell ref="G51:G55"/>
    <mergeCell ref="H51:H55"/>
    <mergeCell ref="I51:I55"/>
    <mergeCell ref="J51:J55"/>
    <mergeCell ref="K51:K55"/>
    <mergeCell ref="L51:L55"/>
    <mergeCell ref="B46:B50"/>
    <mergeCell ref="D46:D50"/>
    <mergeCell ref="G46:G50"/>
    <mergeCell ref="H46:H50"/>
    <mergeCell ref="L59:L61"/>
    <mergeCell ref="B62:B64"/>
    <mergeCell ref="D62:D64"/>
    <mergeCell ref="G62:G64"/>
    <mergeCell ref="H62:H64"/>
    <mergeCell ref="I62:I64"/>
    <mergeCell ref="J62:J64"/>
    <mergeCell ref="K62:K64"/>
    <mergeCell ref="L62:L64"/>
    <mergeCell ref="J59:J61"/>
    <mergeCell ref="K59:K61"/>
    <mergeCell ref="J41:J45"/>
    <mergeCell ref="K41:K45"/>
    <mergeCell ref="G56:G58"/>
    <mergeCell ref="H56:H58"/>
    <mergeCell ref="I46:I50"/>
    <mergeCell ref="J46:J50"/>
    <mergeCell ref="B2:F2"/>
    <mergeCell ref="K56:K58"/>
    <mergeCell ref="B56:B58"/>
    <mergeCell ref="D56:D58"/>
    <mergeCell ref="B41:B45"/>
    <mergeCell ref="D41:D45"/>
    <mergeCell ref="G41:G45"/>
    <mergeCell ref="H41:H45"/>
    <mergeCell ref="I41:I45"/>
    <mergeCell ref="J35:J37"/>
    <mergeCell ref="K35:K37"/>
    <mergeCell ref="B30:B34"/>
    <mergeCell ref="C30:C34"/>
    <mergeCell ref="D30:D34"/>
    <mergeCell ref="G30:G34"/>
    <mergeCell ref="H30:H34"/>
    <mergeCell ref="I30:I34"/>
    <mergeCell ref="J30:J3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6E7CD-A77A-4C95-8C13-76192755E2B8}">
  <sheetPr>
    <tabColor rgb="FFFDE9D4"/>
  </sheetPr>
  <dimension ref="A1:D124"/>
  <sheetViews>
    <sheetView zoomScaleNormal="100" workbookViewId="0">
      <selection activeCell="C52" sqref="C52"/>
    </sheetView>
  </sheetViews>
  <sheetFormatPr defaultColWidth="9.1796875" defaultRowHeight="20"/>
  <cols>
    <col min="1" max="1" width="9.1796875" style="72"/>
    <col min="2" max="2" width="45.54296875" style="103" customWidth="1"/>
    <col min="3" max="3" width="71" style="103" customWidth="1"/>
    <col min="4" max="4" width="135.7265625" style="103" customWidth="1"/>
    <col min="5" max="16384" width="9.1796875" style="72"/>
  </cols>
  <sheetData>
    <row r="1" spans="1:4" ht="129.5">
      <c r="A1" s="40"/>
      <c r="B1" s="134" t="s">
        <v>453</v>
      </c>
      <c r="C1" s="134"/>
      <c r="D1" s="134"/>
    </row>
    <row r="2" spans="1:4" ht="129.5">
      <c r="A2" s="40"/>
      <c r="B2" s="155" t="s">
        <v>454</v>
      </c>
      <c r="C2" s="155"/>
      <c r="D2" s="155"/>
    </row>
    <row r="3" spans="1:4" ht="53.25" customHeight="1">
      <c r="A3" s="40"/>
      <c r="B3" s="101" t="s">
        <v>455</v>
      </c>
      <c r="C3" s="150" t="s">
        <v>456</v>
      </c>
      <c r="D3" s="150"/>
    </row>
    <row r="4" spans="1:4" ht="44.25" customHeight="1">
      <c r="A4" s="40"/>
      <c r="B4" s="101" t="s">
        <v>457</v>
      </c>
      <c r="C4" s="150" t="s">
        <v>458</v>
      </c>
      <c r="D4" s="150"/>
    </row>
    <row r="5" spans="1:4" ht="43.5" customHeight="1">
      <c r="A5" s="40"/>
      <c r="B5" s="101" t="s">
        <v>459</v>
      </c>
      <c r="C5" s="150" t="s">
        <v>460</v>
      </c>
      <c r="D5" s="150"/>
    </row>
    <row r="6" spans="1:4" ht="28.5" customHeight="1">
      <c r="A6" s="40"/>
      <c r="B6" s="102"/>
      <c r="C6" s="102"/>
      <c r="D6" s="102"/>
    </row>
    <row r="7" spans="1:4" ht="29.25" customHeight="1">
      <c r="A7" s="40"/>
      <c r="B7" s="173" t="s">
        <v>461</v>
      </c>
      <c r="C7" s="178" t="s">
        <v>462</v>
      </c>
      <c r="D7" s="178" t="s">
        <v>463</v>
      </c>
    </row>
    <row r="8" spans="1:4" ht="20.25" customHeight="1">
      <c r="A8" s="40"/>
      <c r="B8" s="174"/>
      <c r="C8" s="179"/>
      <c r="D8" s="179"/>
    </row>
    <row r="9" spans="1:4" s="76" customFormat="1" ht="28.5">
      <c r="B9" s="180" t="s">
        <v>464</v>
      </c>
      <c r="C9" s="181"/>
      <c r="D9" s="182"/>
    </row>
    <row r="10" spans="1:4" ht="21.75" customHeight="1">
      <c r="B10" s="183" t="s">
        <v>465</v>
      </c>
      <c r="C10" s="179"/>
      <c r="D10" s="184"/>
    </row>
    <row r="11" spans="1:4" ht="40">
      <c r="B11" s="164" t="s">
        <v>466</v>
      </c>
      <c r="C11" s="105" t="s">
        <v>467</v>
      </c>
      <c r="D11" s="106" t="s">
        <v>468</v>
      </c>
    </row>
    <row r="12" spans="1:4" ht="40">
      <c r="B12" s="165"/>
      <c r="C12" s="105" t="s">
        <v>469</v>
      </c>
      <c r="D12" s="107" t="s">
        <v>470</v>
      </c>
    </row>
    <row r="13" spans="1:4" ht="80">
      <c r="B13" s="165"/>
      <c r="C13" s="105" t="s">
        <v>471</v>
      </c>
      <c r="D13" s="108" t="s">
        <v>472</v>
      </c>
    </row>
    <row r="14" spans="1:4">
      <c r="B14" s="165"/>
      <c r="C14" s="105" t="s">
        <v>473</v>
      </c>
      <c r="D14" s="108" t="s">
        <v>474</v>
      </c>
    </row>
    <row r="15" spans="1:4" ht="40">
      <c r="B15" s="166"/>
      <c r="C15" s="105" t="s">
        <v>475</v>
      </c>
      <c r="D15" s="106" t="s">
        <v>476</v>
      </c>
    </row>
    <row r="16" spans="1:4">
      <c r="B16" s="156" t="s">
        <v>477</v>
      </c>
      <c r="C16" s="157"/>
      <c r="D16" s="158"/>
    </row>
    <row r="17" spans="2:4" ht="100">
      <c r="B17" s="164" t="s">
        <v>466</v>
      </c>
      <c r="C17" s="105" t="s">
        <v>478</v>
      </c>
      <c r="D17" s="106" t="s">
        <v>479</v>
      </c>
    </row>
    <row r="18" spans="2:4" ht="220">
      <c r="B18" s="165"/>
      <c r="C18" s="105" t="s">
        <v>480</v>
      </c>
      <c r="D18" s="108" t="s">
        <v>481</v>
      </c>
    </row>
    <row r="19" spans="2:4" ht="409.5">
      <c r="B19" s="166"/>
      <c r="C19" s="105" t="s">
        <v>482</v>
      </c>
      <c r="D19" s="108" t="s">
        <v>483</v>
      </c>
    </row>
    <row r="20" spans="2:4">
      <c r="B20" s="156" t="s">
        <v>484</v>
      </c>
      <c r="C20" s="157"/>
      <c r="D20" s="158"/>
    </row>
    <row r="21" spans="2:4" ht="220">
      <c r="B21" s="164" t="s">
        <v>466</v>
      </c>
      <c r="C21" s="105" t="s">
        <v>485</v>
      </c>
      <c r="D21" s="106" t="s">
        <v>486</v>
      </c>
    </row>
    <row r="22" spans="2:4">
      <c r="B22" s="165"/>
      <c r="C22" s="105" t="s">
        <v>487</v>
      </c>
      <c r="D22" s="108" t="s">
        <v>488</v>
      </c>
    </row>
    <row r="23" spans="2:4">
      <c r="B23" s="165"/>
      <c r="C23" s="105" t="s">
        <v>489</v>
      </c>
      <c r="D23" s="106" t="s">
        <v>490</v>
      </c>
    </row>
    <row r="24" spans="2:4" ht="180">
      <c r="B24" s="165"/>
      <c r="C24" s="105" t="s">
        <v>491</v>
      </c>
      <c r="D24" s="106" t="s">
        <v>492</v>
      </c>
    </row>
    <row r="25" spans="2:4" ht="40">
      <c r="B25" s="165"/>
      <c r="C25" s="105" t="s">
        <v>493</v>
      </c>
      <c r="D25" s="106" t="s">
        <v>494</v>
      </c>
    </row>
    <row r="26" spans="2:4">
      <c r="B26" s="165"/>
      <c r="C26" s="105" t="s">
        <v>495</v>
      </c>
      <c r="D26" s="106" t="s">
        <v>496</v>
      </c>
    </row>
    <row r="27" spans="2:4" ht="60">
      <c r="B27" s="165"/>
      <c r="C27" s="105" t="s">
        <v>497</v>
      </c>
      <c r="D27" s="108" t="s">
        <v>498</v>
      </c>
    </row>
    <row r="28" spans="2:4" ht="180">
      <c r="B28" s="165"/>
      <c r="C28" s="105" t="s">
        <v>499</v>
      </c>
      <c r="D28" s="108" t="s">
        <v>500</v>
      </c>
    </row>
    <row r="29" spans="2:4" ht="80">
      <c r="B29" s="165"/>
      <c r="C29" s="105" t="s">
        <v>501</v>
      </c>
      <c r="D29" s="106" t="s">
        <v>502</v>
      </c>
    </row>
    <row r="30" spans="2:4" ht="140">
      <c r="B30" s="165"/>
      <c r="C30" s="105" t="s">
        <v>503</v>
      </c>
      <c r="D30" s="107" t="s">
        <v>504</v>
      </c>
    </row>
    <row r="31" spans="2:4">
      <c r="B31" s="165"/>
      <c r="C31" s="105" t="s">
        <v>505</v>
      </c>
      <c r="D31" s="106" t="s">
        <v>506</v>
      </c>
    </row>
    <row r="32" spans="2:4" ht="220">
      <c r="B32" s="165"/>
      <c r="C32" s="105" t="s">
        <v>507</v>
      </c>
      <c r="D32" s="106" t="s">
        <v>508</v>
      </c>
    </row>
    <row r="33" spans="2:4">
      <c r="B33" s="166"/>
      <c r="C33" s="105" t="s">
        <v>509</v>
      </c>
      <c r="D33" s="108" t="s">
        <v>488</v>
      </c>
    </row>
    <row r="34" spans="2:4">
      <c r="B34" s="156" t="s">
        <v>510</v>
      </c>
      <c r="C34" s="157"/>
      <c r="D34" s="158"/>
    </row>
    <row r="35" spans="2:4">
      <c r="B35" s="164" t="s">
        <v>466</v>
      </c>
      <c r="C35" s="105" t="s">
        <v>511</v>
      </c>
      <c r="D35" s="106" t="s">
        <v>512</v>
      </c>
    </row>
    <row r="36" spans="2:4" ht="409.5">
      <c r="B36" s="165"/>
      <c r="C36" s="105" t="s">
        <v>513</v>
      </c>
      <c r="D36" s="106" t="s">
        <v>514</v>
      </c>
    </row>
    <row r="37" spans="2:4" ht="140">
      <c r="B37" s="165"/>
      <c r="C37" s="105" t="s">
        <v>515</v>
      </c>
      <c r="D37" s="106" t="s">
        <v>516</v>
      </c>
    </row>
    <row r="38" spans="2:4" ht="100">
      <c r="B38" s="165"/>
      <c r="C38" s="105" t="s">
        <v>517</v>
      </c>
      <c r="D38" s="106" t="s">
        <v>518</v>
      </c>
    </row>
    <row r="39" spans="2:4" ht="60">
      <c r="B39" s="165"/>
      <c r="C39" s="105" t="s">
        <v>519</v>
      </c>
      <c r="D39" s="109" t="s">
        <v>520</v>
      </c>
    </row>
    <row r="40" spans="2:4">
      <c r="B40" s="165"/>
      <c r="C40" s="105" t="s">
        <v>521</v>
      </c>
      <c r="D40" s="108" t="s">
        <v>488</v>
      </c>
    </row>
    <row r="41" spans="2:4">
      <c r="B41" s="166"/>
      <c r="C41" s="105" t="s">
        <v>522</v>
      </c>
      <c r="D41" s="108" t="s">
        <v>523</v>
      </c>
    </row>
    <row r="42" spans="2:4">
      <c r="B42" s="156" t="s">
        <v>524</v>
      </c>
      <c r="C42" s="157"/>
      <c r="D42" s="158"/>
    </row>
    <row r="43" spans="2:4" ht="40">
      <c r="B43" s="164" t="s">
        <v>466</v>
      </c>
      <c r="C43" s="105" t="s">
        <v>525</v>
      </c>
      <c r="D43" s="110" t="s">
        <v>526</v>
      </c>
    </row>
    <row r="44" spans="2:4">
      <c r="B44" s="166"/>
      <c r="C44" s="105" t="s">
        <v>527</v>
      </c>
      <c r="D44" s="111">
        <v>0</v>
      </c>
    </row>
    <row r="45" spans="2:4" ht="28.5">
      <c r="B45" s="167" t="s">
        <v>528</v>
      </c>
      <c r="C45" s="168"/>
      <c r="D45" s="169"/>
    </row>
    <row r="46" spans="2:4">
      <c r="B46" s="170" t="s">
        <v>529</v>
      </c>
      <c r="C46" s="105" t="s">
        <v>530</v>
      </c>
      <c r="D46" s="106" t="s">
        <v>531</v>
      </c>
    </row>
    <row r="47" spans="2:4">
      <c r="B47" s="171"/>
      <c r="C47" s="105" t="s">
        <v>532</v>
      </c>
      <c r="D47" s="106" t="s">
        <v>531</v>
      </c>
    </row>
    <row r="48" spans="2:4">
      <c r="B48" s="172"/>
      <c r="C48" s="105" t="s">
        <v>533</v>
      </c>
      <c r="D48" s="112" t="s">
        <v>534</v>
      </c>
    </row>
    <row r="49" spans="2:4">
      <c r="B49" s="175" t="s">
        <v>535</v>
      </c>
      <c r="C49" s="105" t="s">
        <v>536</v>
      </c>
      <c r="D49" s="106" t="s">
        <v>537</v>
      </c>
    </row>
    <row r="50" spans="2:4" ht="40">
      <c r="B50" s="176"/>
      <c r="C50" s="108" t="s">
        <v>538</v>
      </c>
      <c r="D50" s="106" t="s">
        <v>539</v>
      </c>
    </row>
    <row r="51" spans="2:4" ht="80">
      <c r="B51" s="176"/>
      <c r="C51" s="105" t="s">
        <v>540</v>
      </c>
      <c r="D51" s="106" t="s">
        <v>541</v>
      </c>
    </row>
    <row r="52" spans="2:4" ht="60">
      <c r="B52" s="177"/>
      <c r="C52" s="105" t="s">
        <v>542</v>
      </c>
      <c r="D52" s="108" t="s">
        <v>543</v>
      </c>
    </row>
    <row r="53" spans="2:4">
      <c r="B53" s="152" t="s">
        <v>544</v>
      </c>
      <c r="C53" s="105" t="s">
        <v>545</v>
      </c>
      <c r="D53" s="108" t="s">
        <v>546</v>
      </c>
    </row>
    <row r="54" spans="2:4">
      <c r="B54" s="154"/>
      <c r="C54" s="105" t="s">
        <v>547</v>
      </c>
      <c r="D54" s="106" t="s">
        <v>548</v>
      </c>
    </row>
    <row r="55" spans="2:4" ht="40">
      <c r="B55" s="104" t="s">
        <v>549</v>
      </c>
      <c r="C55" s="105" t="s">
        <v>550</v>
      </c>
      <c r="D55" s="108" t="s">
        <v>551</v>
      </c>
    </row>
    <row r="56" spans="2:4" ht="140">
      <c r="B56" s="152" t="s">
        <v>552</v>
      </c>
      <c r="C56" s="105" t="s">
        <v>553</v>
      </c>
      <c r="D56" s="108" t="s">
        <v>554</v>
      </c>
    </row>
    <row r="57" spans="2:4" ht="140">
      <c r="B57" s="153"/>
      <c r="C57" s="105" t="s">
        <v>555</v>
      </c>
      <c r="D57" s="107" t="s">
        <v>556</v>
      </c>
    </row>
    <row r="58" spans="2:4">
      <c r="B58" s="154"/>
      <c r="C58" s="105" t="s">
        <v>557</v>
      </c>
      <c r="D58" s="108" t="s">
        <v>558</v>
      </c>
    </row>
    <row r="59" spans="2:4" ht="40">
      <c r="B59" s="104" t="s">
        <v>559</v>
      </c>
      <c r="C59" s="105" t="s">
        <v>560</v>
      </c>
      <c r="D59" s="108" t="s">
        <v>561</v>
      </c>
    </row>
    <row r="60" spans="2:4">
      <c r="B60" s="152" t="s">
        <v>562</v>
      </c>
      <c r="C60" s="105" t="s">
        <v>563</v>
      </c>
      <c r="D60" s="106" t="s">
        <v>564</v>
      </c>
    </row>
    <row r="61" spans="2:4" ht="120">
      <c r="B61" s="153"/>
      <c r="C61" s="105" t="s">
        <v>565</v>
      </c>
      <c r="D61" s="106" t="s">
        <v>566</v>
      </c>
    </row>
    <row r="62" spans="2:4" ht="40">
      <c r="B62" s="153"/>
      <c r="C62" s="105" t="s">
        <v>567</v>
      </c>
      <c r="D62" s="106" t="s">
        <v>564</v>
      </c>
    </row>
    <row r="63" spans="2:4">
      <c r="B63" s="154"/>
      <c r="C63" s="105" t="s">
        <v>568</v>
      </c>
      <c r="D63" s="106" t="s">
        <v>569</v>
      </c>
    </row>
    <row r="64" spans="2:4" ht="409.5">
      <c r="B64" s="175" t="s">
        <v>570</v>
      </c>
      <c r="C64" s="108" t="s">
        <v>571</v>
      </c>
      <c r="D64" s="108" t="s">
        <v>572</v>
      </c>
    </row>
    <row r="65" spans="2:4" ht="240">
      <c r="B65" s="176"/>
      <c r="C65" s="108" t="s">
        <v>573</v>
      </c>
      <c r="D65" s="108" t="s">
        <v>574</v>
      </c>
    </row>
    <row r="66" spans="2:4" ht="60">
      <c r="B66" s="176"/>
      <c r="C66" s="108" t="s">
        <v>575</v>
      </c>
      <c r="D66" s="108" t="s">
        <v>576</v>
      </c>
    </row>
    <row r="67" spans="2:4" ht="409.5">
      <c r="B67" s="177"/>
      <c r="C67" s="108" t="s">
        <v>577</v>
      </c>
      <c r="D67" s="108" t="s">
        <v>578</v>
      </c>
    </row>
    <row r="68" spans="2:4">
      <c r="B68" s="170" t="s">
        <v>579</v>
      </c>
      <c r="C68" s="108" t="s">
        <v>580</v>
      </c>
      <c r="D68" s="113"/>
    </row>
    <row r="69" spans="2:4">
      <c r="B69" s="171"/>
      <c r="C69" s="108" t="s">
        <v>581</v>
      </c>
      <c r="D69" s="108"/>
    </row>
    <row r="70" spans="2:4">
      <c r="B70" s="171"/>
      <c r="C70" s="108" t="s">
        <v>582</v>
      </c>
      <c r="D70" s="108"/>
    </row>
    <row r="71" spans="2:4">
      <c r="B71" s="171"/>
      <c r="C71" s="108" t="s">
        <v>583</v>
      </c>
      <c r="D71" s="108"/>
    </row>
    <row r="72" spans="2:4">
      <c r="B72" s="172"/>
      <c r="C72" s="108" t="s">
        <v>584</v>
      </c>
      <c r="D72" s="108"/>
    </row>
    <row r="73" spans="2:4">
      <c r="B73" s="114" t="s">
        <v>529</v>
      </c>
      <c r="C73" s="105" t="s">
        <v>533</v>
      </c>
      <c r="D73" s="108"/>
    </row>
    <row r="74" spans="2:4">
      <c r="B74" s="159" t="s">
        <v>585</v>
      </c>
      <c r="C74" s="108" t="s">
        <v>586</v>
      </c>
      <c r="D74" s="107" t="s">
        <v>587</v>
      </c>
    </row>
    <row r="75" spans="2:4">
      <c r="B75" s="160"/>
      <c r="C75" s="108" t="s">
        <v>588</v>
      </c>
      <c r="D75" s="107" t="s">
        <v>587</v>
      </c>
    </row>
    <row r="76" spans="2:4">
      <c r="B76" s="160"/>
      <c r="C76" s="108" t="s">
        <v>589</v>
      </c>
      <c r="D76" s="107" t="s">
        <v>590</v>
      </c>
    </row>
    <row r="77" spans="2:4">
      <c r="B77" s="160"/>
      <c r="C77" s="108" t="s">
        <v>591</v>
      </c>
      <c r="D77" s="107" t="s">
        <v>587</v>
      </c>
    </row>
    <row r="78" spans="2:4">
      <c r="B78" s="160"/>
      <c r="C78" s="108" t="s">
        <v>592</v>
      </c>
      <c r="D78" s="107" t="s">
        <v>587</v>
      </c>
    </row>
    <row r="79" spans="2:4">
      <c r="B79" s="160"/>
      <c r="C79" s="108" t="s">
        <v>593</v>
      </c>
      <c r="D79" s="107" t="s">
        <v>587</v>
      </c>
    </row>
    <row r="80" spans="2:4">
      <c r="B80" s="160"/>
      <c r="C80" s="108" t="s">
        <v>594</v>
      </c>
      <c r="D80" s="107" t="s">
        <v>587</v>
      </c>
    </row>
    <row r="81" spans="2:4">
      <c r="B81" s="160"/>
      <c r="C81" s="108" t="s">
        <v>595</v>
      </c>
      <c r="D81" s="107" t="s">
        <v>587</v>
      </c>
    </row>
    <row r="82" spans="2:4">
      <c r="B82" s="160"/>
      <c r="C82" s="108" t="s">
        <v>596</v>
      </c>
      <c r="D82" s="107" t="s">
        <v>587</v>
      </c>
    </row>
    <row r="83" spans="2:4">
      <c r="B83" s="161"/>
      <c r="C83" s="108" t="s">
        <v>597</v>
      </c>
      <c r="D83" s="107" t="s">
        <v>587</v>
      </c>
    </row>
    <row r="84" spans="2:4" ht="40">
      <c r="B84" s="152" t="s">
        <v>598</v>
      </c>
      <c r="C84" s="105" t="s">
        <v>599</v>
      </c>
      <c r="D84" s="106" t="s">
        <v>600</v>
      </c>
    </row>
    <row r="85" spans="2:4" ht="40">
      <c r="B85" s="153"/>
      <c r="C85" s="105" t="s">
        <v>601</v>
      </c>
      <c r="D85" s="106" t="s">
        <v>602</v>
      </c>
    </row>
    <row r="86" spans="2:4" ht="40">
      <c r="B86" s="153"/>
      <c r="C86" s="105" t="s">
        <v>603</v>
      </c>
      <c r="D86" s="106" t="s">
        <v>604</v>
      </c>
    </row>
    <row r="87" spans="2:4" ht="160">
      <c r="B87" s="153"/>
      <c r="C87" s="105" t="s">
        <v>605</v>
      </c>
      <c r="D87" s="108" t="s">
        <v>606</v>
      </c>
    </row>
    <row r="88" spans="2:4" ht="240">
      <c r="B88" s="153"/>
      <c r="C88" s="105" t="s">
        <v>607</v>
      </c>
      <c r="D88" s="106" t="s">
        <v>608</v>
      </c>
    </row>
    <row r="89" spans="2:4">
      <c r="B89" s="153"/>
      <c r="C89" s="105" t="s">
        <v>609</v>
      </c>
      <c r="D89" s="108" t="s">
        <v>610</v>
      </c>
    </row>
    <row r="90" spans="2:4" ht="40">
      <c r="B90" s="154"/>
      <c r="C90" s="105" t="s">
        <v>611</v>
      </c>
      <c r="D90" s="108" t="s">
        <v>612</v>
      </c>
    </row>
    <row r="91" spans="2:4" ht="260">
      <c r="B91" s="152" t="s">
        <v>613</v>
      </c>
      <c r="C91" s="105" t="s">
        <v>614</v>
      </c>
      <c r="D91" s="108" t="s">
        <v>615</v>
      </c>
    </row>
    <row r="92" spans="2:4" ht="409.5">
      <c r="B92" s="153"/>
      <c r="C92" s="105" t="s">
        <v>616</v>
      </c>
      <c r="D92" s="108" t="s">
        <v>617</v>
      </c>
    </row>
    <row r="93" spans="2:4" ht="409.5">
      <c r="B93" s="153"/>
      <c r="C93" s="105" t="s">
        <v>618</v>
      </c>
      <c r="D93" s="108" t="s">
        <v>619</v>
      </c>
    </row>
    <row r="94" spans="2:4" ht="409.5">
      <c r="B94" s="153"/>
      <c r="C94" s="105" t="s">
        <v>620</v>
      </c>
      <c r="D94" s="108" t="s">
        <v>621</v>
      </c>
    </row>
    <row r="95" spans="2:4" ht="280">
      <c r="B95" s="154"/>
      <c r="C95" s="105" t="s">
        <v>622</v>
      </c>
      <c r="D95" s="108" t="s">
        <v>623</v>
      </c>
    </row>
    <row r="96" spans="2:4" ht="80">
      <c r="B96" s="162" t="s">
        <v>624</v>
      </c>
      <c r="C96" s="105" t="s">
        <v>625</v>
      </c>
      <c r="D96" s="108" t="s">
        <v>626</v>
      </c>
    </row>
    <row r="97" spans="2:4" ht="80">
      <c r="B97" s="163"/>
      <c r="C97" s="105" t="s">
        <v>627</v>
      </c>
      <c r="D97" s="108" t="s">
        <v>626</v>
      </c>
    </row>
    <row r="98" spans="2:4" ht="409.5">
      <c r="B98" s="152" t="s">
        <v>628</v>
      </c>
      <c r="C98" s="105" t="s">
        <v>629</v>
      </c>
      <c r="D98" s="108" t="s">
        <v>630</v>
      </c>
    </row>
    <row r="99" spans="2:4" ht="360">
      <c r="B99" s="153"/>
      <c r="C99" s="105" t="s">
        <v>631</v>
      </c>
      <c r="D99" s="108" t="s">
        <v>632</v>
      </c>
    </row>
    <row r="100" spans="2:4" ht="120">
      <c r="B100" s="154"/>
      <c r="C100" s="105" t="s">
        <v>633</v>
      </c>
      <c r="D100" s="108" t="s">
        <v>634</v>
      </c>
    </row>
    <row r="101" spans="2:4" ht="40">
      <c r="B101" s="104" t="s">
        <v>635</v>
      </c>
      <c r="C101" s="105" t="s">
        <v>636</v>
      </c>
      <c r="D101" s="108" t="s">
        <v>637</v>
      </c>
    </row>
    <row r="102" spans="2:4" ht="200">
      <c r="B102" s="152" t="s">
        <v>638</v>
      </c>
      <c r="C102" s="105" t="s">
        <v>639</v>
      </c>
      <c r="D102" s="108" t="s">
        <v>640</v>
      </c>
    </row>
    <row r="103" spans="2:4" ht="409.5">
      <c r="B103" s="153"/>
      <c r="C103" s="105" t="s">
        <v>641</v>
      </c>
      <c r="D103" s="108" t="s">
        <v>642</v>
      </c>
    </row>
    <row r="104" spans="2:4" ht="80">
      <c r="B104" s="153"/>
      <c r="C104" s="105" t="s">
        <v>643</v>
      </c>
      <c r="D104" s="108" t="s">
        <v>644</v>
      </c>
    </row>
    <row r="105" spans="2:4" ht="409.5">
      <c r="B105" s="153"/>
      <c r="C105" s="105" t="s">
        <v>645</v>
      </c>
      <c r="D105" s="108" t="s">
        <v>646</v>
      </c>
    </row>
    <row r="106" spans="2:4" ht="60">
      <c r="B106" s="153"/>
      <c r="C106" s="105" t="s">
        <v>647</v>
      </c>
      <c r="D106" s="108" t="s">
        <v>648</v>
      </c>
    </row>
    <row r="107" spans="2:4" ht="80">
      <c r="B107" s="153"/>
      <c r="C107" s="105" t="s">
        <v>649</v>
      </c>
      <c r="D107" s="108" t="s">
        <v>650</v>
      </c>
    </row>
    <row r="108" spans="2:4" ht="60">
      <c r="B108" s="153"/>
      <c r="C108" s="105" t="s">
        <v>651</v>
      </c>
      <c r="D108" s="108" t="s">
        <v>652</v>
      </c>
    </row>
    <row r="109" spans="2:4" ht="60">
      <c r="B109" s="153"/>
      <c r="C109" s="105" t="s">
        <v>653</v>
      </c>
      <c r="D109" s="108" t="s">
        <v>654</v>
      </c>
    </row>
    <row r="110" spans="2:4" ht="409.5">
      <c r="B110" s="153"/>
      <c r="C110" s="105" t="s">
        <v>655</v>
      </c>
      <c r="D110" s="108" t="s">
        <v>656</v>
      </c>
    </row>
    <row r="111" spans="2:4">
      <c r="B111" s="154"/>
      <c r="C111" s="105" t="s">
        <v>657</v>
      </c>
      <c r="D111" s="108" t="s">
        <v>658</v>
      </c>
    </row>
    <row r="112" spans="2:4" ht="80">
      <c r="B112" s="152" t="s">
        <v>659</v>
      </c>
      <c r="C112" s="105" t="s">
        <v>660</v>
      </c>
      <c r="D112" s="108" t="s">
        <v>661</v>
      </c>
    </row>
    <row r="113" spans="2:4" ht="220">
      <c r="B113" s="153"/>
      <c r="C113" s="105" t="s">
        <v>662</v>
      </c>
      <c r="D113" s="107" t="s">
        <v>663</v>
      </c>
    </row>
    <row r="114" spans="2:4" ht="40">
      <c r="B114" s="154"/>
      <c r="C114" s="105" t="s">
        <v>664</v>
      </c>
      <c r="D114" s="108" t="s">
        <v>665</v>
      </c>
    </row>
    <row r="115" spans="2:4" ht="280">
      <c r="B115" s="152" t="s">
        <v>666</v>
      </c>
      <c r="C115" s="105" t="s">
        <v>667</v>
      </c>
      <c r="D115" s="108" t="s">
        <v>668</v>
      </c>
    </row>
    <row r="116" spans="2:4" ht="40">
      <c r="B116" s="154"/>
      <c r="C116" s="105" t="s">
        <v>669</v>
      </c>
      <c r="D116" s="106" t="s">
        <v>670</v>
      </c>
    </row>
    <row r="117" spans="2:4" ht="80">
      <c r="B117" s="104" t="s">
        <v>671</v>
      </c>
      <c r="C117" s="105" t="s">
        <v>672</v>
      </c>
      <c r="D117" s="107" t="s">
        <v>673</v>
      </c>
    </row>
    <row r="118" spans="2:4" ht="80">
      <c r="B118" s="162" t="s">
        <v>674</v>
      </c>
      <c r="C118" s="105" t="s">
        <v>675</v>
      </c>
      <c r="D118" s="108" t="s">
        <v>676</v>
      </c>
    </row>
    <row r="119" spans="2:4" ht="80">
      <c r="B119" s="163"/>
      <c r="C119" s="105" t="s">
        <v>677</v>
      </c>
      <c r="D119" s="108" t="s">
        <v>676</v>
      </c>
    </row>
    <row r="120" spans="2:4" ht="220">
      <c r="B120" s="152" t="s">
        <v>678</v>
      </c>
      <c r="C120" s="105" t="s">
        <v>679</v>
      </c>
      <c r="D120" s="108" t="s">
        <v>680</v>
      </c>
    </row>
    <row r="121" spans="2:4" ht="80">
      <c r="B121" s="154"/>
      <c r="C121" s="105" t="s">
        <v>681</v>
      </c>
      <c r="D121" s="108" t="s">
        <v>682</v>
      </c>
    </row>
    <row r="122" spans="2:4" ht="240">
      <c r="B122" s="162" t="s">
        <v>683</v>
      </c>
      <c r="C122" s="105" t="s">
        <v>684</v>
      </c>
      <c r="D122" s="108" t="s">
        <v>685</v>
      </c>
    </row>
    <row r="123" spans="2:4" ht="40">
      <c r="B123" s="185"/>
      <c r="C123" s="105" t="s">
        <v>686</v>
      </c>
      <c r="D123" s="108" t="s">
        <v>687</v>
      </c>
    </row>
    <row r="124" spans="2:4" ht="40">
      <c r="B124" s="163"/>
      <c r="C124" s="105" t="s">
        <v>688</v>
      </c>
      <c r="D124" s="108" t="s">
        <v>689</v>
      </c>
    </row>
  </sheetData>
  <mergeCells count="38">
    <mergeCell ref="B112:B114"/>
    <mergeCell ref="B115:B116"/>
    <mergeCell ref="B118:B119"/>
    <mergeCell ref="B120:B121"/>
    <mergeCell ref="B122:B124"/>
    <mergeCell ref="B68:B72"/>
    <mergeCell ref="B64:B67"/>
    <mergeCell ref="B60:B63"/>
    <mergeCell ref="B49:B52"/>
    <mergeCell ref="B53:B54"/>
    <mergeCell ref="B56:B58"/>
    <mergeCell ref="B35:B41"/>
    <mergeCell ref="B45:D45"/>
    <mergeCell ref="B46:B48"/>
    <mergeCell ref="B17:B19"/>
    <mergeCell ref="B7:B8"/>
    <mergeCell ref="B43:B44"/>
    <mergeCell ref="C7:C8"/>
    <mergeCell ref="D7:D8"/>
    <mergeCell ref="B9:D9"/>
    <mergeCell ref="B10:D10"/>
    <mergeCell ref="B11:B15"/>
    <mergeCell ref="B98:B100"/>
    <mergeCell ref="B102:B111"/>
    <mergeCell ref="B1:D1"/>
    <mergeCell ref="B2:D2"/>
    <mergeCell ref="C3:D3"/>
    <mergeCell ref="C4:D4"/>
    <mergeCell ref="C5:D5"/>
    <mergeCell ref="B42:D42"/>
    <mergeCell ref="B74:B83"/>
    <mergeCell ref="B84:B90"/>
    <mergeCell ref="B91:B95"/>
    <mergeCell ref="B96:B97"/>
    <mergeCell ref="B16:D16"/>
    <mergeCell ref="B20:D20"/>
    <mergeCell ref="B21:B33"/>
    <mergeCell ref="B34:D34"/>
  </mergeCells>
  <hyperlinks>
    <hyperlink ref="D11" r:id="rId1" xr:uid="{33466D74-F8A7-4230-9DF2-56D3D9D953FE}"/>
    <hyperlink ref="D15" r:id="rId2" xr:uid="{BF5ACE96-3245-40A2-9C60-7B886FCD4171}"/>
    <hyperlink ref="D17" r:id="rId3" xr:uid="{4EC10748-EC1B-45B2-889A-18D1037DB0EC}"/>
    <hyperlink ref="D21" r:id="rId4" xr:uid="{1D96EC85-7BD5-42AA-97E8-3B7AEC629EB9}"/>
    <hyperlink ref="D23" r:id="rId5" xr:uid="{DB958F19-B9F4-452E-A9F6-8B8725C50EB3}"/>
    <hyperlink ref="D24" r:id="rId6" xr:uid="{DF1ACF1B-C256-492E-8273-E42819133D30}"/>
    <hyperlink ref="D25" r:id="rId7" xr:uid="{0A2FE24C-22EA-4A13-8D28-52B12FF6346F}"/>
    <hyperlink ref="D26" r:id="rId8" xr:uid="{784FC3D1-F121-4DB2-B2BC-21C7001C48A5}"/>
    <hyperlink ref="D29" r:id="rId9" xr:uid="{C128D6FE-5625-48F6-9C08-8610A57D30F8}"/>
    <hyperlink ref="D31" r:id="rId10" xr:uid="{93C566C5-4E75-47CE-AA5D-B6D02E0677A9}"/>
    <hyperlink ref="D32" r:id="rId11" display="Annual Report, Corporate Governance Report pg 53 _x000a_Annual Report, Remuneration Report pg 57-64 _x000a__x000a_The Motability Foundation's views are considered in relation to director pay as they are part of the Remuneration Committee." xr:uid="{16CF1889-8E7C-4C7D-B1EF-60E5174EB7CA}"/>
    <hyperlink ref="D35" r:id="rId12" xr:uid="{CC4394BE-E2A6-4DE9-BD65-2F674E90984E}"/>
    <hyperlink ref="D36" r:id="rId13" xr:uid="{FB4DA69C-75CE-4CC6-B719-150229E35A0A}"/>
    <hyperlink ref="D37" r:id="rId14" xr:uid="{87ADBA9E-0C7B-46C3-9772-4B09300A1B33}"/>
    <hyperlink ref="D38" r:id="rId15" display="Human Rights Policy_x000a_Consumer Duty Policy_x000a_Environmental, Health &amp; Safety Policy remediation sections_x000a_Grievance Policy_x000a__x000a__x000a_" xr:uid="{5F6BA5B8-4516-4B64-8B4D-45133C44F880}"/>
    <hyperlink ref="D39" r:id="rId16" xr:uid="{E8F8CFBA-A8B0-4792-8DB6-087C17900238}"/>
    <hyperlink ref="D43" r:id="rId17" xr:uid="{8C189746-F026-47E4-B59F-620444A94A1A}"/>
    <hyperlink ref="D46" r:id="rId18" xr:uid="{BF3A6D9B-7EE9-4E68-AAFC-4711F2696776}"/>
    <hyperlink ref="D47" r:id="rId19" xr:uid="{76F189BB-9ED6-465D-9C5B-D74813FAC98F}"/>
    <hyperlink ref="D50" r:id="rId20" xr:uid="{62E76DE6-2810-4761-A82D-7CDC7292DFFF}"/>
    <hyperlink ref="D51" r:id="rId21" xr:uid="{31A32269-4B0A-4767-8767-E8777FC57B4B}"/>
    <hyperlink ref="D54" r:id="rId22" xr:uid="{71C71686-F967-41E6-BEF5-18B227000746}"/>
    <hyperlink ref="D60" r:id="rId23" xr:uid="{EAB4A764-606C-4C25-8EF5-FB389DE83DC2}"/>
    <hyperlink ref="D61" r:id="rId24" xr:uid="{22B04BD7-EE37-423C-B8F7-161A0DFB812F}"/>
    <hyperlink ref="D62" r:id="rId25" xr:uid="{65B32925-048C-4E7C-AD9B-F676507F5301}"/>
    <hyperlink ref="D63" r:id="rId26" xr:uid="{27988237-E78A-4950-A614-613920026452}"/>
    <hyperlink ref="D84" r:id="rId27" xr:uid="{6BBD09C0-2B21-422A-9B2A-0E1524249C28}"/>
    <hyperlink ref="D85" r:id="rId28" xr:uid="{40F1F668-9737-41DA-9CFD-F141D68A5163}"/>
    <hyperlink ref="D86" r:id="rId29" xr:uid="{3379AFC1-F8F2-4304-973D-0033572D4B3C}"/>
    <hyperlink ref="D88" r:id="rId30" display="Impact Report, Our carbon footprint pg 31 _x000a__x000a_Scope 1 - 31% reduction_x000a_Scope 2 - 20% reduction_x000a_Scope 3 - 11% reduction_x000a_ _x000a_Reductions are due to the office move in London. The move has already delivered significant reductions in energy consumption, supported b" xr:uid="{A0CD82FA-2F84-48B6-B5E0-1D7E764C08B6}"/>
    <hyperlink ref="D116" r:id="rId31" xr:uid="{B9CA4617-C780-4E9D-A047-8388C3BBB106}"/>
    <hyperlink ref="D49" r:id="rId32" display="https://www.mo.co.uk/our-performance/investor-hub/annual-report-and-accounts-2025/" xr:uid="{00B6CBCD-C423-45E1-B540-B6A48452EAF8}"/>
    <hyperlink ref="D48" r:id="rId33" display="Impact Report, Undertaking our Double Materiality Assessment pg 20-22_x000a__x000a_The management of each of our material topics is covered throughout the relevant sections of this report." xr:uid="{7EAE72AF-9547-4BBE-9128-E338B18039E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C44BD-4F9E-4164-93FF-68EFC70EEB17}">
  <sheetPr>
    <tabColor rgb="FF87EDD2"/>
  </sheetPr>
  <dimension ref="A1:U97"/>
  <sheetViews>
    <sheetView showGridLines="0" topLeftCell="A72" zoomScale="70" zoomScaleNormal="70" workbookViewId="0">
      <selection activeCell="F45" sqref="F45"/>
    </sheetView>
  </sheetViews>
  <sheetFormatPr defaultColWidth="0" defaultRowHeight="20" zeroHeight="1"/>
  <cols>
    <col min="1" max="1" width="9.1796875" style="14" customWidth="1"/>
    <col min="2" max="2" width="28" style="14" customWidth="1"/>
    <col min="3" max="3" width="18" style="57" bestFit="1" customWidth="1"/>
    <col min="4" max="7" width="21.54296875" style="57" customWidth="1"/>
    <col min="8" max="8" width="24.81640625" style="14" customWidth="1"/>
    <col min="9" max="9" width="12.7265625" style="14" bestFit="1" customWidth="1"/>
    <col min="10" max="10" width="18.54296875" style="14" customWidth="1"/>
    <col min="11" max="11" width="14.1796875" style="14" customWidth="1"/>
    <col min="12" max="21" width="9.1796875" style="14" customWidth="1"/>
    <col min="22" max="16384" width="9.1796875" style="14" hidden="1"/>
  </cols>
  <sheetData>
    <row r="1" spans="1:17" s="1" customFormat="1" ht="92.25" customHeight="1">
      <c r="A1" s="15"/>
      <c r="B1" s="131" t="s">
        <v>125</v>
      </c>
      <c r="C1" s="131"/>
      <c r="D1" s="131"/>
      <c r="E1" s="131"/>
      <c r="F1" s="131"/>
      <c r="G1" s="131"/>
      <c r="H1" s="131"/>
      <c r="I1" s="131"/>
      <c r="J1" s="131"/>
      <c r="K1" s="131"/>
      <c r="L1" s="131"/>
      <c r="M1" s="131"/>
      <c r="N1" s="16"/>
      <c r="O1" s="16"/>
      <c r="P1" s="15"/>
      <c r="Q1" s="15"/>
    </row>
    <row r="2" spans="1:17" s="1" customFormat="1" ht="20.5" customHeight="1">
      <c r="A2" s="15"/>
      <c r="B2" s="131"/>
      <c r="C2" s="131"/>
      <c r="D2" s="131"/>
      <c r="E2" s="131"/>
      <c r="F2" s="131"/>
      <c r="G2" s="131"/>
      <c r="H2" s="131"/>
      <c r="I2" s="131"/>
      <c r="J2" s="131"/>
      <c r="K2" s="131"/>
      <c r="L2" s="131"/>
      <c r="M2" s="131"/>
      <c r="N2" s="16"/>
      <c r="O2" s="16"/>
      <c r="P2" s="15"/>
      <c r="Q2" s="15"/>
    </row>
    <row r="3" spans="1:17" s="1" customFormat="1" ht="20.5" customHeight="1">
      <c r="A3" s="15"/>
      <c r="B3" s="131"/>
      <c r="C3" s="131"/>
      <c r="D3" s="131"/>
      <c r="E3" s="131"/>
      <c r="F3" s="131"/>
      <c r="G3" s="131"/>
      <c r="H3" s="131"/>
      <c r="I3" s="131"/>
      <c r="J3" s="131"/>
      <c r="K3" s="131"/>
      <c r="L3" s="131"/>
      <c r="M3" s="131"/>
      <c r="N3" s="16"/>
      <c r="O3" s="16"/>
      <c r="P3" s="15"/>
      <c r="Q3" s="15"/>
    </row>
    <row r="4" spans="1:17" s="1" customFormat="1" ht="22.15" customHeight="1">
      <c r="A4" s="15"/>
      <c r="B4" s="131"/>
      <c r="C4" s="131"/>
      <c r="D4" s="131"/>
      <c r="E4" s="131"/>
      <c r="F4" s="131"/>
      <c r="G4" s="131"/>
      <c r="H4" s="131"/>
      <c r="I4" s="131"/>
      <c r="J4" s="131"/>
      <c r="K4" s="131"/>
      <c r="L4" s="131"/>
      <c r="M4" s="131"/>
      <c r="N4" s="16"/>
      <c r="O4" s="16"/>
      <c r="P4" s="15"/>
      <c r="Q4" s="15"/>
    </row>
    <row r="5" spans="1:17" s="1" customFormat="1" ht="21" customHeight="1">
      <c r="A5" s="15"/>
      <c r="B5" s="131"/>
      <c r="C5" s="131"/>
      <c r="D5" s="131"/>
      <c r="E5" s="131"/>
      <c r="F5" s="131"/>
      <c r="G5" s="131"/>
      <c r="H5" s="131"/>
      <c r="I5" s="131"/>
      <c r="J5" s="131"/>
      <c r="K5" s="131"/>
      <c r="L5" s="131"/>
      <c r="M5" s="131"/>
      <c r="N5" s="16"/>
      <c r="O5" s="16"/>
      <c r="P5" s="15"/>
      <c r="Q5" s="15"/>
    </row>
    <row r="6" spans="1:17" s="1" customFormat="1">
      <c r="B6" s="131"/>
      <c r="C6" s="131"/>
      <c r="D6" s="131"/>
      <c r="E6" s="131"/>
      <c r="F6" s="131"/>
      <c r="G6" s="131"/>
      <c r="H6" s="131"/>
      <c r="I6" s="131"/>
      <c r="J6" s="131"/>
      <c r="K6" s="131"/>
      <c r="L6" s="131"/>
      <c r="M6" s="131"/>
    </row>
    <row r="7" spans="1:17" s="1" customFormat="1">
      <c r="B7" s="131"/>
      <c r="C7" s="131"/>
      <c r="D7" s="131"/>
      <c r="E7" s="131"/>
      <c r="F7" s="131"/>
      <c r="G7" s="131"/>
      <c r="H7" s="131"/>
      <c r="I7" s="131"/>
      <c r="J7" s="131"/>
      <c r="K7" s="131"/>
      <c r="L7" s="131"/>
      <c r="M7" s="131"/>
    </row>
    <row r="8" spans="1:17" s="1" customFormat="1">
      <c r="B8" s="131"/>
      <c r="C8" s="131"/>
      <c r="D8" s="131"/>
      <c r="E8" s="131"/>
      <c r="F8" s="131"/>
      <c r="G8" s="131"/>
      <c r="H8" s="131"/>
      <c r="I8" s="131"/>
      <c r="J8" s="131"/>
      <c r="K8" s="131"/>
      <c r="L8" s="131"/>
      <c r="M8" s="131"/>
    </row>
    <row r="9" spans="1:17" s="1" customFormat="1">
      <c r="B9" s="131"/>
      <c r="C9" s="131"/>
      <c r="D9" s="131"/>
      <c r="E9" s="131"/>
      <c r="F9" s="131"/>
      <c r="G9" s="131"/>
      <c r="H9" s="131"/>
      <c r="I9" s="131"/>
      <c r="J9" s="131"/>
      <c r="K9" s="131"/>
      <c r="L9" s="131"/>
      <c r="M9" s="131"/>
    </row>
    <row r="10" spans="1:17" s="1" customFormat="1">
      <c r="B10" s="131"/>
      <c r="C10" s="131"/>
      <c r="D10" s="131"/>
      <c r="E10" s="131"/>
      <c r="F10" s="131"/>
      <c r="G10" s="131"/>
      <c r="H10" s="131"/>
      <c r="I10" s="131"/>
      <c r="J10" s="131"/>
      <c r="K10" s="131"/>
      <c r="L10" s="131"/>
      <c r="M10" s="131"/>
    </row>
    <row r="11" spans="1:17" s="1" customFormat="1">
      <c r="B11" s="131"/>
      <c r="C11" s="131"/>
      <c r="D11" s="131"/>
      <c r="E11" s="131"/>
      <c r="F11" s="131"/>
      <c r="G11" s="131"/>
      <c r="H11" s="131"/>
      <c r="I11" s="131"/>
      <c r="J11" s="131"/>
      <c r="K11" s="131"/>
      <c r="L11" s="131"/>
      <c r="M11" s="131"/>
    </row>
    <row r="12" spans="1:17" s="1" customFormat="1">
      <c r="B12" s="131"/>
      <c r="C12" s="131"/>
      <c r="D12" s="131"/>
      <c r="E12" s="131"/>
      <c r="F12" s="131"/>
      <c r="G12" s="131"/>
      <c r="H12" s="131"/>
      <c r="I12" s="131"/>
      <c r="J12" s="131"/>
      <c r="K12" s="131"/>
      <c r="L12" s="131"/>
      <c r="M12" s="131"/>
    </row>
    <row r="13" spans="1:17" s="1" customFormat="1">
      <c r="B13" s="131"/>
      <c r="C13" s="131"/>
      <c r="D13" s="131"/>
      <c r="E13" s="131"/>
      <c r="F13" s="131"/>
      <c r="G13" s="131"/>
      <c r="H13" s="131"/>
      <c r="I13" s="131"/>
      <c r="J13" s="131"/>
      <c r="K13" s="131"/>
      <c r="L13" s="131"/>
      <c r="M13" s="131"/>
    </row>
    <row r="14" spans="1:17" s="1" customFormat="1">
      <c r="B14" s="131"/>
      <c r="C14" s="131"/>
      <c r="D14" s="131"/>
      <c r="E14" s="131"/>
      <c r="F14" s="131"/>
      <c r="G14" s="131"/>
      <c r="H14" s="131"/>
      <c r="I14" s="131"/>
      <c r="J14" s="131"/>
      <c r="K14" s="131"/>
      <c r="L14" s="131"/>
      <c r="M14" s="131"/>
    </row>
    <row r="15" spans="1:17" s="1" customFormat="1">
      <c r="B15" s="131"/>
      <c r="C15" s="131"/>
      <c r="D15" s="131"/>
      <c r="E15" s="131"/>
      <c r="F15" s="131"/>
      <c r="G15" s="131"/>
      <c r="H15" s="131"/>
      <c r="I15" s="131"/>
      <c r="J15" s="131"/>
      <c r="K15" s="131"/>
      <c r="L15" s="131"/>
      <c r="M15" s="131"/>
    </row>
    <row r="16" spans="1:17" s="1" customFormat="1">
      <c r="B16" s="131"/>
      <c r="C16" s="131"/>
      <c r="D16" s="131"/>
      <c r="E16" s="131"/>
      <c r="F16" s="131"/>
      <c r="G16" s="131"/>
      <c r="H16" s="131"/>
      <c r="I16" s="131"/>
      <c r="J16" s="131"/>
      <c r="K16" s="131"/>
      <c r="L16" s="131"/>
      <c r="M16" s="131"/>
    </row>
    <row r="17" spans="2:13" s="1" customFormat="1">
      <c r="B17" s="131"/>
      <c r="C17" s="131"/>
      <c r="D17" s="131"/>
      <c r="E17" s="131"/>
      <c r="F17" s="131"/>
      <c r="G17" s="131"/>
      <c r="H17" s="131"/>
      <c r="I17" s="131"/>
      <c r="J17" s="131"/>
      <c r="K17" s="131"/>
      <c r="L17" s="131"/>
      <c r="M17" s="131"/>
    </row>
    <row r="18" spans="2:13" s="20" customFormat="1">
      <c r="B18" s="23" t="s">
        <v>126</v>
      </c>
      <c r="C18" s="23" t="s">
        <v>127</v>
      </c>
      <c r="D18" s="23" t="s">
        <v>128</v>
      </c>
      <c r="E18" s="130" t="s">
        <v>129</v>
      </c>
      <c r="F18" s="130"/>
      <c r="G18" s="130"/>
      <c r="H18" s="130"/>
      <c r="I18" s="130"/>
      <c r="J18" s="130"/>
      <c r="K18" s="130"/>
      <c r="L18" s="130"/>
      <c r="M18" s="130"/>
    </row>
    <row r="19" spans="2:13" s="1" customFormat="1">
      <c r="B19" s="24" t="s">
        <v>130</v>
      </c>
      <c r="C19" s="24" t="s">
        <v>131</v>
      </c>
      <c r="D19" s="25" t="s">
        <v>132</v>
      </c>
      <c r="E19" s="129" t="s">
        <v>133</v>
      </c>
      <c r="F19" s="129"/>
      <c r="G19" s="129"/>
      <c r="H19" s="129"/>
      <c r="I19" s="129"/>
      <c r="J19" s="129"/>
      <c r="K19" s="129"/>
      <c r="L19" s="129"/>
      <c r="M19" s="129"/>
    </row>
    <row r="20" spans="2:13" s="1" customFormat="1" ht="40">
      <c r="B20" s="24" t="s">
        <v>130</v>
      </c>
      <c r="C20" s="24" t="s">
        <v>131</v>
      </c>
      <c r="D20" s="25" t="s">
        <v>134</v>
      </c>
      <c r="E20" s="129" t="s">
        <v>135</v>
      </c>
      <c r="F20" s="129"/>
      <c r="G20" s="129"/>
      <c r="H20" s="129"/>
      <c r="I20" s="129"/>
      <c r="J20" s="129"/>
      <c r="K20" s="129"/>
      <c r="L20" s="129"/>
      <c r="M20" s="129"/>
    </row>
    <row r="21" spans="2:13" s="1" customFormat="1" ht="40">
      <c r="B21" s="24" t="s">
        <v>130</v>
      </c>
      <c r="C21" s="24" t="s">
        <v>131</v>
      </c>
      <c r="D21" s="25" t="s">
        <v>136</v>
      </c>
      <c r="E21" s="129" t="s">
        <v>135</v>
      </c>
      <c r="F21" s="129"/>
      <c r="G21" s="129"/>
      <c r="H21" s="129"/>
      <c r="I21" s="129"/>
      <c r="J21" s="129"/>
      <c r="K21" s="129"/>
      <c r="L21" s="129"/>
      <c r="M21" s="129"/>
    </row>
    <row r="22" spans="2:13" s="1" customFormat="1" ht="40">
      <c r="B22" s="24" t="s">
        <v>130</v>
      </c>
      <c r="C22" s="24" t="s">
        <v>131</v>
      </c>
      <c r="D22" s="25" t="s">
        <v>137</v>
      </c>
      <c r="E22" s="129" t="s">
        <v>135</v>
      </c>
      <c r="F22" s="129"/>
      <c r="G22" s="129"/>
      <c r="H22" s="129"/>
      <c r="I22" s="129"/>
      <c r="J22" s="129"/>
      <c r="K22" s="129"/>
      <c r="L22" s="129"/>
      <c r="M22" s="129"/>
    </row>
    <row r="23" spans="2:13" s="1" customFormat="1" ht="40">
      <c r="B23" s="24" t="s">
        <v>130</v>
      </c>
      <c r="C23" s="24" t="s">
        <v>131</v>
      </c>
      <c r="D23" s="25" t="s">
        <v>138</v>
      </c>
      <c r="E23" s="129" t="s">
        <v>135</v>
      </c>
      <c r="F23" s="129"/>
      <c r="G23" s="129"/>
      <c r="H23" s="129"/>
      <c r="I23" s="129"/>
      <c r="J23" s="129"/>
      <c r="K23" s="129"/>
      <c r="L23" s="129"/>
      <c r="M23" s="129"/>
    </row>
    <row r="24" spans="2:13" s="1" customFormat="1" ht="60">
      <c r="B24" s="24" t="s">
        <v>130</v>
      </c>
      <c r="C24" s="24" t="s">
        <v>131</v>
      </c>
      <c r="D24" s="25" t="s">
        <v>139</v>
      </c>
      <c r="E24" s="129" t="s">
        <v>135</v>
      </c>
      <c r="F24" s="129"/>
      <c r="G24" s="129"/>
      <c r="H24" s="129"/>
      <c r="I24" s="129"/>
      <c r="J24" s="129"/>
      <c r="K24" s="129"/>
      <c r="L24" s="129"/>
      <c r="M24" s="129"/>
    </row>
    <row r="25" spans="2:13" s="1" customFormat="1">
      <c r="B25" s="24" t="s">
        <v>130</v>
      </c>
      <c r="C25" s="24" t="s">
        <v>131</v>
      </c>
      <c r="D25" s="25" t="s">
        <v>140</v>
      </c>
      <c r="E25" s="129" t="s">
        <v>141</v>
      </c>
      <c r="F25" s="129"/>
      <c r="G25" s="129"/>
      <c r="H25" s="129"/>
      <c r="I25" s="129"/>
      <c r="J25" s="129"/>
      <c r="K25" s="129"/>
      <c r="L25" s="129"/>
      <c r="M25" s="129"/>
    </row>
    <row r="26" spans="2:13" s="1" customFormat="1">
      <c r="B26" s="24" t="s">
        <v>130</v>
      </c>
      <c r="C26" s="24" t="s">
        <v>131</v>
      </c>
      <c r="D26" s="25" t="s">
        <v>142</v>
      </c>
      <c r="E26" s="129" t="s">
        <v>143</v>
      </c>
      <c r="F26" s="129"/>
      <c r="G26" s="129"/>
      <c r="H26" s="129"/>
      <c r="I26" s="129"/>
      <c r="J26" s="129"/>
      <c r="K26" s="129"/>
      <c r="L26" s="129"/>
      <c r="M26" s="129"/>
    </row>
    <row r="27" spans="2:13" s="1" customFormat="1" ht="40">
      <c r="B27" s="24" t="s">
        <v>144</v>
      </c>
      <c r="C27" s="24" t="s">
        <v>131</v>
      </c>
      <c r="D27" s="25" t="s">
        <v>145</v>
      </c>
      <c r="E27" s="129" t="s">
        <v>146</v>
      </c>
      <c r="F27" s="129"/>
      <c r="G27" s="129"/>
      <c r="H27" s="129"/>
      <c r="I27" s="129"/>
      <c r="J27" s="129"/>
      <c r="K27" s="129"/>
      <c r="L27" s="129"/>
      <c r="M27" s="129"/>
    </row>
    <row r="28" spans="2:13" s="1" customFormat="1" ht="40">
      <c r="B28" s="24" t="s">
        <v>144</v>
      </c>
      <c r="C28" s="24" t="s">
        <v>131</v>
      </c>
      <c r="D28" s="25" t="s">
        <v>147</v>
      </c>
      <c r="E28" s="129" t="s">
        <v>148</v>
      </c>
      <c r="F28" s="129"/>
      <c r="G28" s="129"/>
      <c r="H28" s="129"/>
      <c r="I28" s="129"/>
      <c r="J28" s="129"/>
      <c r="K28" s="129"/>
      <c r="L28" s="129"/>
      <c r="M28" s="129"/>
    </row>
    <row r="29" spans="2:13" s="1" customFormat="1" ht="40">
      <c r="B29" s="24" t="s">
        <v>56</v>
      </c>
      <c r="C29" s="24">
        <v>1</v>
      </c>
      <c r="D29" s="25" t="s">
        <v>149</v>
      </c>
      <c r="E29" s="129" t="s">
        <v>150</v>
      </c>
      <c r="F29" s="129"/>
      <c r="G29" s="129"/>
      <c r="H29" s="129"/>
      <c r="I29" s="129"/>
      <c r="J29" s="129"/>
      <c r="K29" s="129"/>
      <c r="L29" s="129"/>
      <c r="M29" s="129"/>
    </row>
    <row r="30" spans="2:13" s="1" customFormat="1">
      <c r="B30" s="24" t="s">
        <v>56</v>
      </c>
      <c r="C30" s="24">
        <v>2</v>
      </c>
      <c r="D30" s="25" t="s">
        <v>151</v>
      </c>
      <c r="E30" s="129" t="s">
        <v>152</v>
      </c>
      <c r="F30" s="129"/>
      <c r="G30" s="129"/>
      <c r="H30" s="129"/>
      <c r="I30" s="129"/>
      <c r="J30" s="129"/>
      <c r="K30" s="129"/>
      <c r="L30" s="129"/>
      <c r="M30" s="129"/>
    </row>
    <row r="31" spans="2:13" s="1" customFormat="1" ht="40">
      <c r="B31" s="24" t="s">
        <v>56</v>
      </c>
      <c r="C31" s="24">
        <v>3</v>
      </c>
      <c r="D31" s="25" t="s">
        <v>153</v>
      </c>
      <c r="E31" s="129" t="s">
        <v>154</v>
      </c>
      <c r="F31" s="129"/>
      <c r="G31" s="129"/>
      <c r="H31" s="129"/>
      <c r="I31" s="129"/>
      <c r="J31" s="129"/>
      <c r="K31" s="129"/>
      <c r="L31" s="129"/>
      <c r="M31" s="129"/>
    </row>
    <row r="32" spans="2:13" s="1" customFormat="1" ht="40">
      <c r="B32" s="24" t="s">
        <v>56</v>
      </c>
      <c r="C32" s="24">
        <v>4</v>
      </c>
      <c r="D32" s="25" t="s">
        <v>155</v>
      </c>
      <c r="E32" s="129" t="s">
        <v>156</v>
      </c>
      <c r="F32" s="129"/>
      <c r="G32" s="129"/>
      <c r="H32" s="129"/>
      <c r="I32" s="129"/>
      <c r="J32" s="129"/>
      <c r="K32" s="129"/>
      <c r="L32" s="129"/>
      <c r="M32" s="129"/>
    </row>
    <row r="33" spans="2:13" s="1" customFormat="1" ht="40">
      <c r="B33" s="24" t="s">
        <v>56</v>
      </c>
      <c r="C33" s="24">
        <v>5</v>
      </c>
      <c r="D33" s="25" t="s">
        <v>157</v>
      </c>
      <c r="E33" s="129" t="s">
        <v>158</v>
      </c>
      <c r="F33" s="129"/>
      <c r="G33" s="129"/>
      <c r="H33" s="129"/>
      <c r="I33" s="129"/>
      <c r="J33" s="129"/>
      <c r="K33" s="129"/>
      <c r="L33" s="129"/>
      <c r="M33" s="129"/>
    </row>
    <row r="34" spans="2:13" s="1" customFormat="1">
      <c r="B34" s="24" t="s">
        <v>56</v>
      </c>
      <c r="C34" s="24">
        <v>6</v>
      </c>
      <c r="D34" s="25" t="s">
        <v>159</v>
      </c>
      <c r="E34" s="129" t="s">
        <v>160</v>
      </c>
      <c r="F34" s="129"/>
      <c r="G34" s="129"/>
      <c r="H34" s="129"/>
      <c r="I34" s="129"/>
      <c r="J34" s="129"/>
      <c r="K34" s="129"/>
      <c r="L34" s="129"/>
      <c r="M34" s="129"/>
    </row>
    <row r="35" spans="2:13" s="1" customFormat="1" ht="40">
      <c r="B35" s="24" t="s">
        <v>56</v>
      </c>
      <c r="C35" s="24">
        <v>7</v>
      </c>
      <c r="D35" s="25" t="s">
        <v>161</v>
      </c>
      <c r="E35" s="129" t="s">
        <v>161</v>
      </c>
      <c r="F35" s="129"/>
      <c r="G35" s="129"/>
      <c r="H35" s="129"/>
      <c r="I35" s="129"/>
      <c r="J35" s="129"/>
      <c r="K35" s="129"/>
      <c r="L35" s="129"/>
      <c r="M35" s="129"/>
    </row>
    <row r="36" spans="2:13" s="1" customFormat="1" ht="40">
      <c r="B36" s="24" t="s">
        <v>56</v>
      </c>
      <c r="C36" s="24">
        <v>8</v>
      </c>
      <c r="D36" s="25" t="s">
        <v>162</v>
      </c>
      <c r="E36" s="129" t="s">
        <v>163</v>
      </c>
      <c r="F36" s="129"/>
      <c r="G36" s="129"/>
      <c r="H36" s="129"/>
      <c r="I36" s="129"/>
      <c r="J36" s="129"/>
      <c r="K36" s="129"/>
      <c r="L36" s="129"/>
      <c r="M36" s="129"/>
    </row>
    <row r="37" spans="2:13" s="1" customFormat="1" ht="60">
      <c r="B37" s="24" t="s">
        <v>56</v>
      </c>
      <c r="C37" s="24">
        <v>9</v>
      </c>
      <c r="D37" s="25" t="s">
        <v>164</v>
      </c>
      <c r="E37" s="129" t="s">
        <v>165</v>
      </c>
      <c r="F37" s="129"/>
      <c r="G37" s="129"/>
      <c r="H37" s="129"/>
      <c r="I37" s="129"/>
      <c r="J37" s="129"/>
      <c r="K37" s="129"/>
      <c r="L37" s="129"/>
      <c r="M37" s="129"/>
    </row>
    <row r="38" spans="2:13" s="1" customFormat="1">
      <c r="B38" s="24" t="s">
        <v>56</v>
      </c>
      <c r="C38" s="24">
        <v>11</v>
      </c>
      <c r="D38" s="25" t="s">
        <v>166</v>
      </c>
      <c r="E38" s="129" t="s">
        <v>167</v>
      </c>
      <c r="F38" s="129"/>
      <c r="G38" s="129"/>
      <c r="H38" s="129"/>
      <c r="I38" s="129"/>
      <c r="J38" s="129"/>
      <c r="K38" s="129"/>
      <c r="L38" s="129"/>
      <c r="M38" s="129"/>
    </row>
    <row r="39" spans="2:13" s="1" customFormat="1" ht="40">
      <c r="B39" s="24" t="s">
        <v>56</v>
      </c>
      <c r="C39" s="24">
        <v>13</v>
      </c>
      <c r="D39" s="25" t="s">
        <v>168</v>
      </c>
      <c r="E39" s="129" t="s">
        <v>169</v>
      </c>
      <c r="F39" s="129"/>
      <c r="G39" s="129"/>
      <c r="H39" s="129"/>
      <c r="I39" s="129"/>
      <c r="J39" s="129"/>
      <c r="K39" s="129"/>
      <c r="L39" s="129"/>
      <c r="M39" s="129"/>
    </row>
    <row r="40" spans="2:13">
      <c r="C40" s="14"/>
      <c r="D40" s="14"/>
      <c r="E40" s="14"/>
      <c r="F40" s="14"/>
      <c r="G40" s="14"/>
    </row>
    <row r="41" spans="2:13" s="17" customFormat="1">
      <c r="C41" s="18" t="s">
        <v>170</v>
      </c>
      <c r="D41" s="18" t="s">
        <v>171</v>
      </c>
      <c r="E41" s="18" t="s">
        <v>172</v>
      </c>
      <c r="F41" s="18" t="s">
        <v>173</v>
      </c>
      <c r="G41" s="18" t="s">
        <v>174</v>
      </c>
    </row>
    <row r="42" spans="2:13" s="21" customFormat="1" ht="40">
      <c r="B42" s="132" t="s">
        <v>175</v>
      </c>
      <c r="C42" s="56" t="s">
        <v>176</v>
      </c>
      <c r="D42" s="56" t="s">
        <v>177</v>
      </c>
      <c r="E42" s="56" t="s">
        <v>178</v>
      </c>
      <c r="F42" s="56" t="s">
        <v>179</v>
      </c>
      <c r="G42" s="56" t="s">
        <v>180</v>
      </c>
      <c r="H42" s="56" t="s">
        <v>181</v>
      </c>
      <c r="I42" s="56" t="s">
        <v>182</v>
      </c>
      <c r="J42" s="56" t="s">
        <v>183</v>
      </c>
      <c r="K42" s="56" t="s">
        <v>184</v>
      </c>
    </row>
    <row r="43" spans="2:13">
      <c r="B43" s="133"/>
      <c r="C43" s="58">
        <f>SUM(C44:C51)</f>
        <v>382.78082985202684</v>
      </c>
      <c r="D43" s="58">
        <f>SUM(D44:D51)</f>
        <v>335.09549471998162</v>
      </c>
      <c r="E43" s="58">
        <f>SUM(E44:E51)</f>
        <v>245.0647120258289</v>
      </c>
      <c r="F43" s="58">
        <f>SUM(F44:F51)</f>
        <v>244.57536902166925</v>
      </c>
      <c r="G43" s="58">
        <f>SUM(G44:G51)</f>
        <v>178.83194709099996</v>
      </c>
      <c r="H43" s="58" t="s">
        <v>185</v>
      </c>
      <c r="I43" s="94" t="s">
        <v>186</v>
      </c>
      <c r="J43" s="58" t="s">
        <v>187</v>
      </c>
      <c r="K43" s="58" t="s">
        <v>188</v>
      </c>
    </row>
    <row r="44" spans="2:13">
      <c r="B44" s="61" t="s">
        <v>132</v>
      </c>
      <c r="C44" s="59">
        <v>248.12312410202685</v>
      </c>
      <c r="D44" s="59">
        <v>243.63141750759149</v>
      </c>
      <c r="E44" s="59">
        <v>205.79918153494242</v>
      </c>
      <c r="F44" s="59">
        <v>218.33984987566924</v>
      </c>
      <c r="G44" s="59">
        <v>146.99377794799994</v>
      </c>
      <c r="H44" s="59" t="s">
        <v>185</v>
      </c>
      <c r="I44" s="95" t="s">
        <v>186</v>
      </c>
      <c r="J44" s="59" t="s">
        <v>187</v>
      </c>
      <c r="K44" s="59" t="s">
        <v>188</v>
      </c>
    </row>
    <row r="45" spans="2:13" ht="40">
      <c r="B45" s="61" t="s">
        <v>134</v>
      </c>
      <c r="C45" s="59">
        <v>12.477812399999999</v>
      </c>
      <c r="D45" s="59">
        <v>1.8019700858650893</v>
      </c>
      <c r="E45" s="59">
        <v>0</v>
      </c>
      <c r="F45" s="59">
        <v>0</v>
      </c>
      <c r="G45" s="59">
        <v>0</v>
      </c>
      <c r="H45" s="59" t="s">
        <v>185</v>
      </c>
      <c r="I45" s="95" t="s">
        <v>186</v>
      </c>
      <c r="J45" s="59" t="s">
        <v>187</v>
      </c>
      <c r="K45" s="59" t="s">
        <v>188</v>
      </c>
    </row>
    <row r="46" spans="2:13" ht="40">
      <c r="B46" s="61" t="s">
        <v>136</v>
      </c>
      <c r="C46" s="59">
        <v>1.4612807700000001</v>
      </c>
      <c r="D46" s="59">
        <v>0.20583778520447998</v>
      </c>
      <c r="E46" s="59">
        <v>0</v>
      </c>
      <c r="F46" s="59">
        <v>0</v>
      </c>
      <c r="G46" s="59">
        <v>0</v>
      </c>
      <c r="H46" s="59" t="s">
        <v>185</v>
      </c>
      <c r="I46" s="95" t="s">
        <v>186</v>
      </c>
      <c r="J46" s="59" t="s">
        <v>187</v>
      </c>
      <c r="K46" s="59" t="s">
        <v>188</v>
      </c>
    </row>
    <row r="47" spans="2:13">
      <c r="B47" s="61" t="s">
        <v>137</v>
      </c>
      <c r="C47" s="59">
        <v>0</v>
      </c>
      <c r="D47" s="59">
        <v>0</v>
      </c>
      <c r="E47" s="59">
        <v>0</v>
      </c>
      <c r="F47" s="59">
        <v>0</v>
      </c>
      <c r="G47" s="59">
        <v>0</v>
      </c>
      <c r="H47" s="59" t="s">
        <v>185</v>
      </c>
      <c r="I47" s="95" t="s">
        <v>186</v>
      </c>
      <c r="J47" s="59" t="s">
        <v>187</v>
      </c>
      <c r="K47" s="59" t="s">
        <v>188</v>
      </c>
    </row>
    <row r="48" spans="2:13">
      <c r="B48" s="61" t="s">
        <v>138</v>
      </c>
      <c r="C48" s="59">
        <v>0</v>
      </c>
      <c r="D48" s="59">
        <v>0</v>
      </c>
      <c r="E48" s="59">
        <v>0</v>
      </c>
      <c r="F48" s="59">
        <v>0</v>
      </c>
      <c r="G48" s="59">
        <v>0</v>
      </c>
      <c r="H48" s="59" t="s">
        <v>185</v>
      </c>
      <c r="I48" s="95" t="s">
        <v>186</v>
      </c>
      <c r="J48" s="59" t="s">
        <v>187</v>
      </c>
      <c r="K48" s="59" t="s">
        <v>188</v>
      </c>
    </row>
    <row r="49" spans="2:11" ht="40">
      <c r="B49" s="61" t="s">
        <v>139</v>
      </c>
      <c r="C49" s="59">
        <v>16.240612580000001</v>
      </c>
      <c r="D49" s="59">
        <v>35.805663133320564</v>
      </c>
      <c r="E49" s="59">
        <v>39.265530490886476</v>
      </c>
      <c r="F49" s="59">
        <v>26.235519145999991</v>
      </c>
      <c r="G49" s="59">
        <v>21.294239198000014</v>
      </c>
      <c r="H49" s="59" t="s">
        <v>185</v>
      </c>
      <c r="I49" s="95" t="s">
        <v>186</v>
      </c>
      <c r="J49" s="59" t="s">
        <v>187</v>
      </c>
      <c r="K49" s="59" t="s">
        <v>188</v>
      </c>
    </row>
    <row r="50" spans="2:11">
      <c r="B50" s="61" t="s">
        <v>140</v>
      </c>
      <c r="C50" s="59">
        <v>0</v>
      </c>
      <c r="D50" s="59">
        <v>1.9726062079999998</v>
      </c>
      <c r="E50" s="59">
        <v>0</v>
      </c>
      <c r="F50" s="59">
        <v>0</v>
      </c>
      <c r="G50" s="59">
        <v>10.543929945000002</v>
      </c>
      <c r="H50" s="59" t="s">
        <v>185</v>
      </c>
      <c r="I50" s="95" t="s">
        <v>186</v>
      </c>
      <c r="J50" s="59" t="s">
        <v>187</v>
      </c>
      <c r="K50" s="59" t="s">
        <v>188</v>
      </c>
    </row>
    <row r="51" spans="2:11">
      <c r="B51" s="61" t="s">
        <v>142</v>
      </c>
      <c r="C51" s="59">
        <v>104.47800000000001</v>
      </c>
      <c r="D51" s="59">
        <v>51.677999999999997</v>
      </c>
      <c r="E51" s="59">
        <v>0</v>
      </c>
      <c r="F51" s="59">
        <v>0</v>
      </c>
      <c r="G51" s="59">
        <v>0</v>
      </c>
      <c r="H51" s="59" t="s">
        <v>185</v>
      </c>
      <c r="I51" s="95" t="s">
        <v>186</v>
      </c>
      <c r="J51" s="59" t="s">
        <v>187</v>
      </c>
      <c r="K51" s="59" t="s">
        <v>188</v>
      </c>
    </row>
    <row r="52" spans="2:11">
      <c r="B52" s="22"/>
      <c r="C52" s="60"/>
      <c r="D52" s="60"/>
      <c r="E52" s="60"/>
      <c r="F52" s="60"/>
      <c r="G52" s="60"/>
    </row>
    <row r="53" spans="2:11" ht="40">
      <c r="B53" s="62" t="s">
        <v>189</v>
      </c>
      <c r="C53" s="58">
        <f>SUM(C54:C55)</f>
        <v>808.56602989199985</v>
      </c>
      <c r="D53" s="58">
        <f>SUM(D54:D55)</f>
        <v>718.58235707252982</v>
      </c>
      <c r="E53" s="58">
        <f t="shared" ref="E53" si="0">SUM(E54:E55)</f>
        <v>786.40448367901183</v>
      </c>
      <c r="F53" s="58">
        <f>SUM(F54:F55)</f>
        <v>832.22451366799999</v>
      </c>
      <c r="G53" s="58">
        <f>SUM(G54:G55)</f>
        <v>668.46593054699997</v>
      </c>
      <c r="H53" s="58" t="s">
        <v>185</v>
      </c>
      <c r="I53" s="94" t="s">
        <v>186</v>
      </c>
      <c r="J53" s="58" t="s">
        <v>190</v>
      </c>
      <c r="K53" s="58" t="s">
        <v>188</v>
      </c>
    </row>
    <row r="54" spans="2:11">
      <c r="B54" s="61" t="s">
        <v>145</v>
      </c>
      <c r="C54" s="59">
        <v>807.50508871199986</v>
      </c>
      <c r="D54" s="59">
        <v>704.65909294622065</v>
      </c>
      <c r="E54" s="59">
        <v>767.19719354800657</v>
      </c>
      <c r="F54" s="59">
        <v>808.48219369499998</v>
      </c>
      <c r="G54" s="59">
        <v>650.98557808999988</v>
      </c>
      <c r="H54" s="59" t="s">
        <v>185</v>
      </c>
      <c r="I54" s="95" t="s">
        <v>186</v>
      </c>
      <c r="J54" s="59" t="s">
        <v>190</v>
      </c>
      <c r="K54" s="59" t="s">
        <v>188</v>
      </c>
    </row>
    <row r="55" spans="2:11" ht="40">
      <c r="B55" s="61" t="s">
        <v>191</v>
      </c>
      <c r="C55" s="59">
        <v>1.0609411799999999</v>
      </c>
      <c r="D55" s="59">
        <v>13.923264126309213</v>
      </c>
      <c r="E55" s="59">
        <v>19.207290131005287</v>
      </c>
      <c r="F55" s="59">
        <v>23.742319972999994</v>
      </c>
      <c r="G55" s="59">
        <v>17.480352457000055</v>
      </c>
      <c r="H55" s="59" t="s">
        <v>185</v>
      </c>
      <c r="I55" s="95" t="s">
        <v>186</v>
      </c>
      <c r="J55" s="59" t="s">
        <v>190</v>
      </c>
      <c r="K55" s="59" t="s">
        <v>188</v>
      </c>
    </row>
    <row r="56" spans="2:11">
      <c r="B56" s="22"/>
      <c r="C56" s="60"/>
      <c r="D56" s="60"/>
      <c r="E56" s="60"/>
      <c r="F56" s="60"/>
      <c r="G56" s="60"/>
    </row>
    <row r="57" spans="2:11" ht="40">
      <c r="B57" s="62" t="s">
        <v>192</v>
      </c>
      <c r="C57" s="58">
        <f>SUM(C58:C59)</f>
        <v>1.0609411799999999</v>
      </c>
      <c r="D57" s="58">
        <f>SUM(D58:D59)</f>
        <v>15.807138744929903</v>
      </c>
      <c r="E57" s="58">
        <f t="shared" ref="E57" si="1">SUM(E58:E59)</f>
        <v>41.294483331005281</v>
      </c>
      <c r="F57" s="58">
        <f>SUM(F58:F59)</f>
        <v>23.742319972999994</v>
      </c>
      <c r="G57" s="58">
        <f>SUM(G58:G59)</f>
        <v>17.480352457000055</v>
      </c>
      <c r="H57" s="58" t="s">
        <v>185</v>
      </c>
      <c r="I57" s="94" t="s">
        <v>186</v>
      </c>
      <c r="J57" s="58" t="s">
        <v>190</v>
      </c>
      <c r="K57" s="58" t="s">
        <v>188</v>
      </c>
    </row>
    <row r="58" spans="2:11">
      <c r="B58" s="61" t="s">
        <v>145</v>
      </c>
      <c r="C58" s="59">
        <v>0</v>
      </c>
      <c r="D58" s="59">
        <v>1.8838746186206896</v>
      </c>
      <c r="E58" s="59">
        <v>22.087193199999998</v>
      </c>
      <c r="F58" s="59">
        <v>0</v>
      </c>
      <c r="G58" s="59">
        <v>0</v>
      </c>
      <c r="H58" s="59" t="s">
        <v>185</v>
      </c>
      <c r="I58" s="95" t="s">
        <v>186</v>
      </c>
      <c r="J58" s="59" t="s">
        <v>190</v>
      </c>
      <c r="K58" s="59" t="s">
        <v>188</v>
      </c>
    </row>
    <row r="59" spans="2:11" ht="40">
      <c r="B59" s="61" t="s">
        <v>191</v>
      </c>
      <c r="C59" s="59">
        <v>1.0609411799999999</v>
      </c>
      <c r="D59" s="59">
        <v>13.923264126309213</v>
      </c>
      <c r="E59" s="59">
        <v>19.207290131005287</v>
      </c>
      <c r="F59" s="59">
        <v>23.742319972999994</v>
      </c>
      <c r="G59" s="59">
        <v>17.480352457000055</v>
      </c>
      <c r="H59" s="59" t="s">
        <v>185</v>
      </c>
      <c r="I59" s="95" t="s">
        <v>186</v>
      </c>
      <c r="J59" s="59" t="s">
        <v>190</v>
      </c>
      <c r="K59" s="59" t="s">
        <v>188</v>
      </c>
    </row>
    <row r="60" spans="2:11">
      <c r="B60" s="22"/>
      <c r="C60" s="60"/>
      <c r="D60" s="60"/>
      <c r="E60" s="60"/>
      <c r="F60" s="60"/>
      <c r="G60" s="60"/>
    </row>
    <row r="61" spans="2:11">
      <c r="B61" s="62" t="s">
        <v>193</v>
      </c>
      <c r="C61" s="58">
        <f>SUM(C62:C81)</f>
        <v>8296305.3117859475</v>
      </c>
      <c r="D61" s="58">
        <f>SUM(D62:D81)</f>
        <v>6928211.7382997675</v>
      </c>
      <c r="E61" s="58">
        <f>SUM(E62:E81)</f>
        <v>8463591.5797756147</v>
      </c>
      <c r="F61" s="58">
        <f>SUM(F62:F81)</f>
        <v>10423970.86764944</v>
      </c>
      <c r="G61" s="58">
        <f>SUM(G62:G81)</f>
        <v>9418408.1652542688</v>
      </c>
      <c r="H61" s="58" t="s">
        <v>185</v>
      </c>
      <c r="I61" s="94" t="s">
        <v>186</v>
      </c>
      <c r="J61" s="58" t="s">
        <v>194</v>
      </c>
      <c r="K61" s="58" t="s">
        <v>188</v>
      </c>
    </row>
    <row r="62" spans="2:11" ht="40">
      <c r="B62" s="61" t="s">
        <v>195</v>
      </c>
      <c r="C62" s="59">
        <v>328842.41164649173</v>
      </c>
      <c r="D62" s="59">
        <v>172227.51904528867</v>
      </c>
      <c r="E62" s="59">
        <v>193745.0070395513</v>
      </c>
      <c r="F62" s="59">
        <v>249565.84116470005</v>
      </c>
      <c r="G62" s="59">
        <v>346064.03080000001</v>
      </c>
      <c r="H62" s="59" t="s">
        <v>185</v>
      </c>
      <c r="I62" s="95" t="s">
        <v>186</v>
      </c>
      <c r="J62" s="59" t="s">
        <v>194</v>
      </c>
      <c r="K62" s="59" t="s">
        <v>188</v>
      </c>
    </row>
    <row r="63" spans="2:11" ht="40">
      <c r="B63" s="61" t="s">
        <v>196</v>
      </c>
      <c r="C63" s="59">
        <v>2.7029463000000002</v>
      </c>
      <c r="D63" s="59">
        <v>234.88097415789474</v>
      </c>
      <c r="E63" s="59">
        <v>1.9101693027859554</v>
      </c>
      <c r="F63" s="59">
        <v>2.4392693859749999</v>
      </c>
      <c r="G63" s="59">
        <v>2.0396023410000002</v>
      </c>
      <c r="H63" s="59" t="s">
        <v>185</v>
      </c>
      <c r="I63" s="95" t="s">
        <v>186</v>
      </c>
      <c r="J63" s="59" t="s">
        <v>194</v>
      </c>
      <c r="K63" s="59" t="s">
        <v>188</v>
      </c>
    </row>
    <row r="64" spans="2:11">
      <c r="B64" s="61" t="s">
        <v>151</v>
      </c>
      <c r="C64" s="59">
        <v>1254157.68</v>
      </c>
      <c r="D64" s="59">
        <v>1042574.0800000001</v>
      </c>
      <c r="E64" s="59">
        <v>1838077.8800000001</v>
      </c>
      <c r="F64" s="59">
        <v>1553985.9000000001</v>
      </c>
      <c r="G64" s="59">
        <v>1426255.7</v>
      </c>
      <c r="H64" s="59" t="s">
        <v>185</v>
      </c>
      <c r="I64" s="95" t="s">
        <v>186</v>
      </c>
      <c r="J64" s="59" t="s">
        <v>194</v>
      </c>
      <c r="K64" s="59" t="s">
        <v>188</v>
      </c>
    </row>
    <row r="65" spans="2:11" ht="40">
      <c r="B65" s="61" t="s">
        <v>197</v>
      </c>
      <c r="C65" s="59">
        <v>380.84441048217678</v>
      </c>
      <c r="D65" s="59">
        <v>306.72206189238261</v>
      </c>
      <c r="E65" s="59">
        <v>302.29362174095769</v>
      </c>
      <c r="F65" s="59">
        <v>317.37303581483411</v>
      </c>
      <c r="G65" s="59">
        <v>291.25109579000025</v>
      </c>
      <c r="H65" s="59" t="s">
        <v>185</v>
      </c>
      <c r="I65" s="95" t="s">
        <v>186</v>
      </c>
      <c r="J65" s="59" t="s">
        <v>194</v>
      </c>
      <c r="K65" s="59" t="s">
        <v>188</v>
      </c>
    </row>
    <row r="66" spans="2:11" ht="40">
      <c r="B66" s="61" t="s">
        <v>155</v>
      </c>
      <c r="C66" s="59">
        <v>40629.344521277642</v>
      </c>
      <c r="D66" s="59">
        <v>78374</v>
      </c>
      <c r="E66" s="59">
        <v>119855.78051171913</v>
      </c>
      <c r="F66" s="59">
        <v>186860.42773662819</v>
      </c>
      <c r="G66" s="59">
        <v>190357.97892100288</v>
      </c>
      <c r="H66" s="59" t="s">
        <v>185</v>
      </c>
      <c r="I66" s="95" t="s">
        <v>186</v>
      </c>
      <c r="J66" s="59" t="s">
        <v>194</v>
      </c>
      <c r="K66" s="59" t="s">
        <v>188</v>
      </c>
    </row>
    <row r="67" spans="2:11" ht="40">
      <c r="B67" s="61" t="s">
        <v>157</v>
      </c>
      <c r="C67" s="59">
        <v>1.8177591479069792</v>
      </c>
      <c r="D67" s="59">
        <v>2.0549345245019239</v>
      </c>
      <c r="E67" s="59">
        <v>1.9372610224191233</v>
      </c>
      <c r="F67" s="59">
        <v>0.81319869972000003</v>
      </c>
      <c r="G67" s="59">
        <v>72.800351948999975</v>
      </c>
      <c r="H67" s="59" t="s">
        <v>185</v>
      </c>
      <c r="I67" s="95" t="s">
        <v>186</v>
      </c>
      <c r="J67" s="59" t="s">
        <v>194</v>
      </c>
      <c r="K67" s="59" t="s">
        <v>188</v>
      </c>
    </row>
    <row r="68" spans="2:11">
      <c r="B68" s="61" t="s">
        <v>198</v>
      </c>
      <c r="C68" s="59">
        <v>385.15850875651262</v>
      </c>
      <c r="D68" s="59">
        <v>1.6948483923960622</v>
      </c>
      <c r="E68" s="59">
        <v>2.2267660666096618</v>
      </c>
      <c r="F68" s="59">
        <v>1.9593028321365189</v>
      </c>
      <c r="G68" s="59">
        <v>3.4337032129999883</v>
      </c>
      <c r="H68" s="59" t="s">
        <v>185</v>
      </c>
      <c r="I68" s="95" t="s">
        <v>186</v>
      </c>
      <c r="J68" s="59" t="s">
        <v>194</v>
      </c>
      <c r="K68" s="59" t="s">
        <v>188</v>
      </c>
    </row>
    <row r="69" spans="2:11">
      <c r="B69" s="61" t="s">
        <v>199</v>
      </c>
      <c r="C69" s="59">
        <v>2.8523738799999996</v>
      </c>
      <c r="D69" s="59">
        <v>24.794338099999997</v>
      </c>
      <c r="E69" s="59">
        <v>43.403503867013427</v>
      </c>
      <c r="F69" s="59">
        <v>75.328835600000005</v>
      </c>
      <c r="G69" s="59">
        <v>154.23489996100167</v>
      </c>
      <c r="H69" s="59" t="s">
        <v>185</v>
      </c>
      <c r="I69" s="95" t="s">
        <v>186</v>
      </c>
      <c r="J69" s="59" t="s">
        <v>194</v>
      </c>
      <c r="K69" s="59" t="s">
        <v>188</v>
      </c>
    </row>
    <row r="70" spans="2:11">
      <c r="B70" s="61" t="s">
        <v>200</v>
      </c>
      <c r="C70" s="59">
        <v>0.84203802550000006</v>
      </c>
      <c r="D70" s="59">
        <v>18.054396990000001</v>
      </c>
      <c r="E70" s="59">
        <v>28.079215009999174</v>
      </c>
      <c r="F70" s="59">
        <v>40.47365067600002</v>
      </c>
      <c r="G70" s="59">
        <v>42.279819471000778</v>
      </c>
      <c r="H70" s="59" t="s">
        <v>185</v>
      </c>
      <c r="I70" s="95" t="s">
        <v>186</v>
      </c>
      <c r="J70" s="59" t="s">
        <v>194</v>
      </c>
      <c r="K70" s="59" t="s">
        <v>188</v>
      </c>
    </row>
    <row r="71" spans="2:11" ht="40">
      <c r="B71" s="61" t="s">
        <v>201</v>
      </c>
      <c r="C71" s="59">
        <v>13.102690051515118</v>
      </c>
      <c r="D71" s="59">
        <v>27.555103028661993</v>
      </c>
      <c r="E71" s="59">
        <v>54.47699301685833</v>
      </c>
      <c r="F71" s="59">
        <v>67.033257433212484</v>
      </c>
      <c r="G71" s="59">
        <v>60.572422245000013</v>
      </c>
      <c r="H71" s="59" t="s">
        <v>185</v>
      </c>
      <c r="I71" s="95" t="s">
        <v>186</v>
      </c>
      <c r="J71" s="59" t="s">
        <v>194</v>
      </c>
      <c r="K71" s="59" t="s">
        <v>188</v>
      </c>
    </row>
    <row r="72" spans="2:11" ht="40">
      <c r="B72" s="61" t="s">
        <v>202</v>
      </c>
      <c r="C72" s="59">
        <v>0.22240000000000001</v>
      </c>
      <c r="D72" s="59">
        <v>45.136005180867421</v>
      </c>
      <c r="E72" s="59">
        <v>7.5793000000000008</v>
      </c>
      <c r="F72" s="59">
        <v>15.067599999999997</v>
      </c>
      <c r="G72" s="59">
        <v>23.670700000000156</v>
      </c>
      <c r="H72" s="59" t="s">
        <v>185</v>
      </c>
      <c r="I72" s="95" t="s">
        <v>186</v>
      </c>
      <c r="J72" s="59" t="s">
        <v>194</v>
      </c>
      <c r="K72" s="59" t="s">
        <v>188</v>
      </c>
    </row>
    <row r="73" spans="2:11">
      <c r="B73" s="61" t="s">
        <v>161</v>
      </c>
      <c r="C73" s="59">
        <v>845.37379960971305</v>
      </c>
      <c r="D73" s="59">
        <v>948.86805168703552</v>
      </c>
      <c r="E73" s="59">
        <v>1110.5509960663778</v>
      </c>
      <c r="F73" s="59">
        <v>1321.8986278531863</v>
      </c>
      <c r="G73" s="59">
        <v>2238.5864352900003</v>
      </c>
      <c r="H73" s="59" t="s">
        <v>185</v>
      </c>
      <c r="I73" s="95" t="s">
        <v>186</v>
      </c>
      <c r="J73" s="59" t="s">
        <v>194</v>
      </c>
      <c r="K73" s="59" t="s">
        <v>188</v>
      </c>
    </row>
    <row r="74" spans="2:11">
      <c r="B74" s="61" t="s">
        <v>203</v>
      </c>
      <c r="C74" s="59">
        <v>0</v>
      </c>
      <c r="D74" s="59">
        <v>0</v>
      </c>
      <c r="E74" s="59">
        <v>0</v>
      </c>
      <c r="F74" s="59">
        <v>16.383180322763309</v>
      </c>
      <c r="G74" s="59">
        <v>0</v>
      </c>
      <c r="H74" s="59" t="s">
        <v>185</v>
      </c>
      <c r="I74" s="95" t="s">
        <v>186</v>
      </c>
      <c r="J74" s="59" t="s">
        <v>194</v>
      </c>
      <c r="K74" s="59" t="s">
        <v>188</v>
      </c>
    </row>
    <row r="75" spans="2:11" ht="40">
      <c r="B75" s="61" t="s">
        <v>164</v>
      </c>
      <c r="C75" s="59">
        <v>12388.899809913753</v>
      </c>
      <c r="D75" s="59">
        <v>8932.1998458842245</v>
      </c>
      <c r="E75" s="59">
        <v>11623.641686304622</v>
      </c>
      <c r="F75" s="59">
        <v>16484.179696359795</v>
      </c>
      <c r="G75" s="59">
        <v>10952.779577462001</v>
      </c>
      <c r="H75" s="59" t="s">
        <v>185</v>
      </c>
      <c r="I75" s="95" t="s">
        <v>186</v>
      </c>
      <c r="J75" s="59" t="s">
        <v>194</v>
      </c>
      <c r="K75" s="59" t="s">
        <v>188</v>
      </c>
    </row>
    <row r="76" spans="2:11" ht="40">
      <c r="B76" s="61" t="s">
        <v>204</v>
      </c>
      <c r="C76" s="59" t="s">
        <v>205</v>
      </c>
      <c r="D76" s="59" t="s">
        <v>205</v>
      </c>
      <c r="E76" s="59" t="s">
        <v>205</v>
      </c>
      <c r="F76" s="59" t="s">
        <v>205</v>
      </c>
      <c r="G76" s="59" t="s">
        <v>205</v>
      </c>
      <c r="H76" s="59" t="s">
        <v>185</v>
      </c>
      <c r="I76" s="95" t="s">
        <v>186</v>
      </c>
      <c r="J76" s="59" t="s">
        <v>194</v>
      </c>
      <c r="K76" s="59" t="s">
        <v>188</v>
      </c>
    </row>
    <row r="77" spans="2:11">
      <c r="B77" s="61" t="s">
        <v>166</v>
      </c>
      <c r="C77" s="59">
        <v>5148728.5204649661</v>
      </c>
      <c r="D77" s="59">
        <v>4008063.5982540948</v>
      </c>
      <c r="E77" s="59">
        <v>4674869.0480946107</v>
      </c>
      <c r="F77" s="59">
        <v>6553652.1179039972</v>
      </c>
      <c r="G77" s="59">
        <v>5376754.3273986652</v>
      </c>
      <c r="H77" s="59" t="s">
        <v>185</v>
      </c>
      <c r="I77" s="95" t="s">
        <v>186</v>
      </c>
      <c r="J77" s="59" t="s">
        <v>194</v>
      </c>
      <c r="K77" s="59" t="s">
        <v>188</v>
      </c>
    </row>
    <row r="78" spans="2:11">
      <c r="B78" s="61" t="s">
        <v>206</v>
      </c>
      <c r="C78" s="59" t="s">
        <v>205</v>
      </c>
      <c r="D78" s="59" t="s">
        <v>205</v>
      </c>
      <c r="E78" s="59" t="s">
        <v>205</v>
      </c>
      <c r="F78" s="59" t="s">
        <v>205</v>
      </c>
      <c r="G78" s="59" t="s">
        <v>205</v>
      </c>
      <c r="H78" s="59" t="s">
        <v>185</v>
      </c>
      <c r="I78" s="95" t="s">
        <v>186</v>
      </c>
      <c r="J78" s="59" t="s">
        <v>194</v>
      </c>
      <c r="K78" s="59" t="s">
        <v>188</v>
      </c>
    </row>
    <row r="79" spans="2:11">
      <c r="B79" s="61" t="s">
        <v>168</v>
      </c>
      <c r="C79" s="59">
        <v>1509925.5384170453</v>
      </c>
      <c r="D79" s="59">
        <v>1616430.5804405462</v>
      </c>
      <c r="E79" s="59">
        <v>1623867.7646173348</v>
      </c>
      <c r="F79" s="59">
        <v>1861563.6311891358</v>
      </c>
      <c r="G79" s="59">
        <v>2065134.4795268793</v>
      </c>
      <c r="H79" s="59" t="s">
        <v>185</v>
      </c>
      <c r="I79" s="95" t="s">
        <v>186</v>
      </c>
      <c r="J79" s="59" t="s">
        <v>194</v>
      </c>
      <c r="K79" s="59" t="s">
        <v>188</v>
      </c>
    </row>
    <row r="80" spans="2:11">
      <c r="B80" s="61" t="s">
        <v>207</v>
      </c>
      <c r="C80" s="59" t="s">
        <v>205</v>
      </c>
      <c r="D80" s="59" t="s">
        <v>205</v>
      </c>
      <c r="E80" s="59" t="s">
        <v>205</v>
      </c>
      <c r="F80" s="59" t="s">
        <v>205</v>
      </c>
      <c r="G80" s="59" t="s">
        <v>205</v>
      </c>
      <c r="H80" s="59" t="s">
        <v>185</v>
      </c>
      <c r="I80" s="95" t="s">
        <v>186</v>
      </c>
      <c r="J80" s="59" t="s">
        <v>194</v>
      </c>
      <c r="K80" s="59" t="s">
        <v>188</v>
      </c>
    </row>
    <row r="81" spans="2:11">
      <c r="B81" s="61" t="s">
        <v>208</v>
      </c>
      <c r="C81" s="59" t="s">
        <v>205</v>
      </c>
      <c r="D81" s="59" t="s">
        <v>205</v>
      </c>
      <c r="E81" s="59" t="s">
        <v>205</v>
      </c>
      <c r="F81" s="59" t="s">
        <v>205</v>
      </c>
      <c r="G81" s="59" t="s">
        <v>205</v>
      </c>
      <c r="H81" s="59" t="s">
        <v>185</v>
      </c>
      <c r="I81" s="95" t="s">
        <v>186</v>
      </c>
      <c r="J81" s="59" t="s">
        <v>194</v>
      </c>
      <c r="K81" s="59" t="s">
        <v>188</v>
      </c>
    </row>
    <row r="82" spans="2:11">
      <c r="B82" s="22"/>
      <c r="C82" s="60"/>
      <c r="D82" s="60"/>
      <c r="E82" s="60"/>
      <c r="F82" s="60"/>
      <c r="G82" s="60"/>
    </row>
    <row r="83" spans="2:11" ht="40">
      <c r="B83" s="61" t="s">
        <v>209</v>
      </c>
      <c r="C83" s="59">
        <f>C43+C53</f>
        <v>1191.3468597440267</v>
      </c>
      <c r="D83" s="59">
        <f>D43+D53</f>
        <v>1053.6778517925113</v>
      </c>
      <c r="E83" s="59">
        <f>E43+E53</f>
        <v>1031.4691957048408</v>
      </c>
      <c r="F83" s="59">
        <f>F43+F53</f>
        <v>1076.7998826896692</v>
      </c>
      <c r="G83" s="59">
        <f>G43+G53</f>
        <v>847.29787763799993</v>
      </c>
    </row>
    <row r="84" spans="2:11" ht="40">
      <c r="B84" s="61" t="s">
        <v>210</v>
      </c>
      <c r="C84" s="59">
        <f>C43+C57</f>
        <v>383.84177103202683</v>
      </c>
      <c r="D84" s="59">
        <f>D43+D57</f>
        <v>350.9026334649115</v>
      </c>
      <c r="E84" s="59">
        <f>E43+E57</f>
        <v>286.35919535683416</v>
      </c>
      <c r="F84" s="59">
        <f>F43+F57</f>
        <v>268.31768899466925</v>
      </c>
      <c r="G84" s="59">
        <f>G43+G57</f>
        <v>196.31229954800003</v>
      </c>
    </row>
    <row r="85" spans="2:11">
      <c r="B85" s="61" t="s">
        <v>211</v>
      </c>
      <c r="C85" s="59">
        <f>C61</f>
        <v>8296305.3117859475</v>
      </c>
      <c r="D85" s="59">
        <f>D61</f>
        <v>6928211.7382997675</v>
      </c>
      <c r="E85" s="59">
        <f>E61</f>
        <v>8463591.5797756147</v>
      </c>
      <c r="F85" s="59">
        <f>F61</f>
        <v>10423970.86764944</v>
      </c>
      <c r="G85" s="59">
        <f>G61</f>
        <v>9418408.1652542688</v>
      </c>
    </row>
    <row r="86" spans="2:11" ht="40">
      <c r="B86" s="64" t="s">
        <v>212</v>
      </c>
      <c r="C86" s="63">
        <f>C43+C53+C61</f>
        <v>8297496.6586456914</v>
      </c>
      <c r="D86" s="63">
        <f>D43+D53+D61</f>
        <v>6929265.4161515599</v>
      </c>
      <c r="E86" s="63">
        <f>E43+E53+E61</f>
        <v>8464623.0489713196</v>
      </c>
      <c r="F86" s="63">
        <f>F43+F53+F61</f>
        <v>10425047.667532129</v>
      </c>
      <c r="G86" s="63">
        <f>G43+G53+G61</f>
        <v>9419255.4631319065</v>
      </c>
    </row>
    <row r="87" spans="2:11">
      <c r="B87" s="61" t="s">
        <v>213</v>
      </c>
      <c r="C87" s="65">
        <f>C85/C86</f>
        <v>0.99985642092925675</v>
      </c>
      <c r="D87" s="65">
        <f t="shared" ref="D87:F87" si="2">D85/D86</f>
        <v>0.99984793801528571</v>
      </c>
      <c r="E87" s="65">
        <f t="shared" si="2"/>
        <v>0.99987814351687754</v>
      </c>
      <c r="F87" s="65">
        <f t="shared" si="2"/>
        <v>0.9998967103156714</v>
      </c>
      <c r="G87" s="65">
        <f t="shared" ref="G87" si="3">G85/G86</f>
        <v>0.99991004619410162</v>
      </c>
    </row>
    <row r="88" spans="2:11">
      <c r="B88" s="19"/>
    </row>
    <row r="89" spans="2:11"/>
    <row r="90" spans="2:11"/>
    <row r="91" spans="2:11"/>
    <row r="92" spans="2:11"/>
    <row r="93" spans="2:11"/>
    <row r="94" spans="2:11"/>
    <row r="95" spans="2:11"/>
    <row r="96" spans="2:11"/>
    <row r="97"/>
  </sheetData>
  <mergeCells count="25">
    <mergeCell ref="E18:M18"/>
    <mergeCell ref="B1:M1"/>
    <mergeCell ref="B2:M17"/>
    <mergeCell ref="B42:B43"/>
    <mergeCell ref="E29:M29"/>
    <mergeCell ref="E39:M39"/>
    <mergeCell ref="E38:M38"/>
    <mergeCell ref="E37:M37"/>
    <mergeCell ref="E36:M36"/>
    <mergeCell ref="E35:M35"/>
    <mergeCell ref="E34:M34"/>
    <mergeCell ref="E33:M33"/>
    <mergeCell ref="E32:M32"/>
    <mergeCell ref="E31:M31"/>
    <mergeCell ref="E30:M30"/>
    <mergeCell ref="E28:M28"/>
    <mergeCell ref="E22:M22"/>
    <mergeCell ref="E21:M21"/>
    <mergeCell ref="E20:M20"/>
    <mergeCell ref="E19:M19"/>
    <mergeCell ref="E27:M27"/>
    <mergeCell ref="E26:M26"/>
    <mergeCell ref="E25:M25"/>
    <mergeCell ref="E24:M24"/>
    <mergeCell ref="E23:M23"/>
  </mergeCells>
  <phoneticPr fontId="29" type="noConversion"/>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73F51-1280-46F5-A222-082C5046A3B7}">
  <sheetPr>
    <tabColor rgb="FF1739E5"/>
  </sheetPr>
  <dimension ref="A1:S72"/>
  <sheetViews>
    <sheetView showGridLines="0" topLeftCell="A44" workbookViewId="0">
      <selection activeCell="J35" sqref="J10:J35"/>
    </sheetView>
  </sheetViews>
  <sheetFormatPr defaultColWidth="0" defaultRowHeight="20" zeroHeight="1"/>
  <cols>
    <col min="1" max="1" width="9.1796875" style="30" customWidth="1"/>
    <col min="2" max="2" width="60.7265625" style="30" bestFit="1" customWidth="1"/>
    <col min="3" max="5" width="12.81640625" style="34" customWidth="1"/>
    <col min="6" max="6" width="28" style="30" bestFit="1" customWidth="1"/>
    <col min="7" max="9" width="18.54296875" style="30" customWidth="1"/>
    <col min="10" max="19" width="9.1796875" style="30" customWidth="1"/>
    <col min="20" max="16384" width="9.1796875" style="30" hidden="1"/>
  </cols>
  <sheetData>
    <row r="1" spans="1:17" s="11" customFormat="1" ht="23.25" customHeight="1">
      <c r="A1" s="188" t="s">
        <v>690</v>
      </c>
      <c r="B1" s="188"/>
      <c r="C1" s="188"/>
      <c r="D1" s="188"/>
      <c r="E1" s="188"/>
      <c r="F1" s="188"/>
      <c r="G1" s="188"/>
      <c r="H1" s="188"/>
      <c r="I1" s="188"/>
      <c r="J1" s="188"/>
      <c r="K1" s="188"/>
      <c r="L1" s="188"/>
      <c r="M1" s="26"/>
      <c r="N1" s="26"/>
      <c r="O1" s="26"/>
      <c r="P1" s="26"/>
      <c r="Q1" s="26"/>
    </row>
    <row r="2" spans="1:17" s="11" customFormat="1" ht="20.5" customHeight="1">
      <c r="A2" s="188"/>
      <c r="B2" s="188"/>
      <c r="C2" s="188"/>
      <c r="D2" s="188"/>
      <c r="E2" s="188"/>
      <c r="F2" s="188"/>
      <c r="G2" s="188"/>
      <c r="H2" s="188"/>
      <c r="I2" s="188"/>
      <c r="J2" s="188"/>
      <c r="K2" s="188"/>
      <c r="L2" s="188"/>
      <c r="M2" s="26"/>
      <c r="N2" s="26"/>
      <c r="O2" s="26"/>
      <c r="P2" s="26"/>
      <c r="Q2" s="26"/>
    </row>
    <row r="3" spans="1:17" s="11" customFormat="1" ht="20.5" customHeight="1">
      <c r="A3" s="188"/>
      <c r="B3" s="188"/>
      <c r="C3" s="188"/>
      <c r="D3" s="188"/>
      <c r="E3" s="188"/>
      <c r="F3" s="188"/>
      <c r="G3" s="188"/>
      <c r="H3" s="188"/>
      <c r="I3" s="188"/>
      <c r="J3" s="188"/>
      <c r="K3" s="188"/>
      <c r="L3" s="188"/>
      <c r="M3" s="26"/>
      <c r="N3" s="26"/>
      <c r="O3" s="26"/>
      <c r="P3" s="26"/>
      <c r="Q3" s="26"/>
    </row>
    <row r="4" spans="1:17" s="11" customFormat="1" ht="22.15" customHeight="1">
      <c r="A4" s="188"/>
      <c r="B4" s="188"/>
      <c r="C4" s="188"/>
      <c r="D4" s="188"/>
      <c r="E4" s="188"/>
      <c r="F4" s="188"/>
      <c r="G4" s="188"/>
      <c r="H4" s="188"/>
      <c r="I4" s="188"/>
      <c r="J4" s="188"/>
      <c r="K4" s="188"/>
      <c r="L4" s="188"/>
      <c r="M4" s="26"/>
      <c r="N4" s="26"/>
      <c r="O4" s="26"/>
      <c r="P4" s="26"/>
      <c r="Q4" s="26"/>
    </row>
    <row r="5" spans="1:17" s="11" customFormat="1" ht="21" customHeight="1">
      <c r="A5" s="188"/>
      <c r="B5" s="188"/>
      <c r="C5" s="188"/>
      <c r="D5" s="188"/>
      <c r="E5" s="188"/>
      <c r="F5" s="188"/>
      <c r="G5" s="188"/>
      <c r="H5" s="188"/>
      <c r="I5" s="188"/>
      <c r="J5" s="188"/>
      <c r="K5" s="188"/>
      <c r="L5" s="188"/>
      <c r="M5" s="26"/>
      <c r="N5" s="26"/>
      <c r="O5" s="26"/>
      <c r="P5" s="26"/>
      <c r="Q5" s="26"/>
    </row>
    <row r="6" spans="1:17"/>
    <row r="7" spans="1:17" ht="40">
      <c r="C7" s="35" t="s">
        <v>172</v>
      </c>
      <c r="D7" s="35" t="s">
        <v>173</v>
      </c>
      <c r="E7" s="97" t="s">
        <v>174</v>
      </c>
      <c r="F7" s="99" t="s">
        <v>181</v>
      </c>
      <c r="G7" s="99" t="s">
        <v>182</v>
      </c>
      <c r="H7" s="99" t="s">
        <v>183</v>
      </c>
      <c r="I7" s="99" t="s">
        <v>184</v>
      </c>
    </row>
    <row r="8" spans="1:17">
      <c r="B8" s="31" t="s">
        <v>691</v>
      </c>
      <c r="C8" s="38">
        <v>1619</v>
      </c>
      <c r="D8" s="38">
        <v>1741</v>
      </c>
      <c r="E8" s="98">
        <v>1835</v>
      </c>
      <c r="F8" s="38"/>
      <c r="G8" s="96"/>
      <c r="H8" s="38" t="s">
        <v>692</v>
      </c>
      <c r="I8" s="100">
        <v>0</v>
      </c>
    </row>
    <row r="9" spans="1:17"/>
    <row r="10" spans="1:17">
      <c r="B10" s="189" t="s">
        <v>693</v>
      </c>
      <c r="C10" s="190"/>
      <c r="D10" s="190"/>
      <c r="E10" s="191"/>
      <c r="F10" s="189"/>
      <c r="G10" s="190"/>
      <c r="H10" s="190"/>
      <c r="I10" s="191"/>
    </row>
    <row r="11" spans="1:17">
      <c r="B11" s="32" t="s">
        <v>694</v>
      </c>
      <c r="C11" s="36">
        <v>0.61457689932056825</v>
      </c>
      <c r="D11" s="36">
        <v>0.62722573233773693</v>
      </c>
      <c r="E11" s="36">
        <v>0.61799999999999999</v>
      </c>
      <c r="F11" s="38"/>
      <c r="G11" s="96"/>
      <c r="H11" s="38" t="s">
        <v>695</v>
      </c>
      <c r="I11" s="100">
        <v>0</v>
      </c>
    </row>
    <row r="12" spans="1:17">
      <c r="B12" s="32" t="s">
        <v>696</v>
      </c>
      <c r="C12" s="36">
        <v>0.23533045089561458</v>
      </c>
      <c r="D12" s="36">
        <v>0.21022400919012063</v>
      </c>
      <c r="E12" s="36">
        <v>0.19900000000000001</v>
      </c>
      <c r="F12" s="38"/>
      <c r="G12" s="96"/>
      <c r="H12" s="38" t="s">
        <v>695</v>
      </c>
      <c r="I12" s="100">
        <v>0</v>
      </c>
    </row>
    <row r="13" spans="1:17">
      <c r="B13" s="32" t="s">
        <v>697</v>
      </c>
      <c r="C13" s="36">
        <v>0.11241507103150093</v>
      </c>
      <c r="D13" s="36">
        <v>0.11430212521539346</v>
      </c>
      <c r="E13" s="36">
        <v>0.11700000000000001</v>
      </c>
      <c r="F13" s="38"/>
      <c r="G13" s="96"/>
      <c r="H13" s="38" t="s">
        <v>695</v>
      </c>
      <c r="I13" s="100">
        <v>0</v>
      </c>
    </row>
    <row r="14" spans="1:17">
      <c r="B14" s="32" t="s">
        <v>163</v>
      </c>
      <c r="C14" s="36">
        <v>2.4088943792464484E-2</v>
      </c>
      <c r="D14" s="36">
        <v>3.2739804709936815E-2</v>
      </c>
      <c r="E14" s="36">
        <v>0.05</v>
      </c>
      <c r="F14" s="38"/>
      <c r="G14" s="96"/>
      <c r="H14" s="38" t="s">
        <v>695</v>
      </c>
      <c r="I14" s="100">
        <v>0</v>
      </c>
    </row>
    <row r="15" spans="1:17">
      <c r="B15" s="32" t="s">
        <v>698</v>
      </c>
      <c r="C15" s="36">
        <v>1.3588634959851761E-2</v>
      </c>
      <c r="D15" s="36">
        <v>1.5508328546812177E-2</v>
      </c>
      <c r="E15" s="36">
        <v>1.6E-2</v>
      </c>
      <c r="F15" s="38"/>
      <c r="G15" s="96"/>
      <c r="H15" s="38" t="s">
        <v>695</v>
      </c>
      <c r="I15" s="100">
        <v>0</v>
      </c>
    </row>
    <row r="16" spans="1:17"/>
    <row r="17" spans="2:9">
      <c r="B17" s="189" t="s">
        <v>699</v>
      </c>
      <c r="C17" s="190"/>
      <c r="D17" s="190"/>
      <c r="E17" s="191"/>
      <c r="F17" s="189"/>
      <c r="G17" s="190"/>
      <c r="H17" s="190"/>
      <c r="I17" s="191"/>
    </row>
    <row r="18" spans="2:9">
      <c r="B18" s="33" t="s">
        <v>700</v>
      </c>
      <c r="C18" s="37">
        <v>4.3236565781346508E-3</v>
      </c>
      <c r="D18" s="37">
        <v>1.7231476163124641E-3</v>
      </c>
      <c r="E18" s="37">
        <v>5.0000000000000001E-3</v>
      </c>
      <c r="F18" s="38"/>
      <c r="G18" s="96"/>
      <c r="H18" s="38" t="s">
        <v>701</v>
      </c>
      <c r="I18" s="100" t="s">
        <v>702</v>
      </c>
    </row>
    <row r="19" spans="2:9">
      <c r="B19" s="33" t="s">
        <v>703</v>
      </c>
      <c r="C19" s="37">
        <v>0.19518221124150711</v>
      </c>
      <c r="D19" s="37">
        <v>0.19931074095347501</v>
      </c>
      <c r="E19" s="37">
        <v>0.192</v>
      </c>
      <c r="F19" s="38"/>
      <c r="G19" s="96"/>
      <c r="H19" s="38" t="s">
        <v>701</v>
      </c>
      <c r="I19" s="100" t="s">
        <v>702</v>
      </c>
    </row>
    <row r="20" spans="2:9">
      <c r="B20" s="33" t="s">
        <v>704</v>
      </c>
      <c r="C20" s="37">
        <v>0.40086473131562694</v>
      </c>
      <c r="D20" s="37">
        <v>0.40493968983342904</v>
      </c>
      <c r="E20" s="37">
        <v>0.40200000000000002</v>
      </c>
      <c r="F20" s="38"/>
      <c r="G20" s="96"/>
      <c r="H20" s="38" t="s">
        <v>701</v>
      </c>
      <c r="I20" s="100" t="s">
        <v>702</v>
      </c>
    </row>
    <row r="21" spans="2:9">
      <c r="B21" s="33" t="s">
        <v>705</v>
      </c>
      <c r="C21" s="37">
        <v>0.22668313773934529</v>
      </c>
      <c r="D21" s="37">
        <v>0.22458357265939116</v>
      </c>
      <c r="E21" s="37">
        <v>0.23699999999999999</v>
      </c>
      <c r="F21" s="38"/>
      <c r="G21" s="96"/>
      <c r="H21" s="38" t="s">
        <v>701</v>
      </c>
      <c r="I21" s="100" t="s">
        <v>702</v>
      </c>
    </row>
    <row r="22" spans="2:9">
      <c r="B22" s="33" t="s">
        <v>706</v>
      </c>
      <c r="C22" s="37">
        <v>0.14268066707844348</v>
      </c>
      <c r="D22" s="37">
        <v>0.14072372199885125</v>
      </c>
      <c r="E22" s="37">
        <v>0.13600000000000001</v>
      </c>
      <c r="F22" s="38"/>
      <c r="G22" s="96"/>
      <c r="H22" s="38" t="s">
        <v>701</v>
      </c>
      <c r="I22" s="100" t="s">
        <v>702</v>
      </c>
    </row>
    <row r="23" spans="2:9">
      <c r="B23" s="33" t="s">
        <v>707</v>
      </c>
      <c r="C23" s="37">
        <v>3.0265596046942556E-2</v>
      </c>
      <c r="D23" s="37">
        <v>2.8719126938541069E-2</v>
      </c>
      <c r="E23" s="37">
        <v>2.9000000000000001E-2</v>
      </c>
      <c r="F23" s="38"/>
      <c r="G23" s="96"/>
      <c r="H23" s="38" t="s">
        <v>701</v>
      </c>
      <c r="I23" s="100" t="s">
        <v>702</v>
      </c>
    </row>
    <row r="24" spans="2:9"/>
    <row r="25" spans="2:9">
      <c r="B25" s="189" t="s">
        <v>708</v>
      </c>
      <c r="C25" s="190"/>
      <c r="D25" s="190"/>
      <c r="E25" s="191"/>
      <c r="F25" s="189"/>
      <c r="G25" s="190"/>
      <c r="H25" s="190"/>
      <c r="I25" s="191"/>
    </row>
    <row r="26" spans="2:9">
      <c r="B26" s="33" t="s">
        <v>709</v>
      </c>
      <c r="C26" s="37">
        <v>0.88264360716491663</v>
      </c>
      <c r="D26" s="37">
        <v>0.87018954623779432</v>
      </c>
      <c r="E26" s="37">
        <v>0.877</v>
      </c>
      <c r="F26" s="38"/>
      <c r="G26" s="96"/>
      <c r="H26" s="38" t="s">
        <v>710</v>
      </c>
      <c r="I26" s="100">
        <v>0</v>
      </c>
    </row>
    <row r="27" spans="2:9">
      <c r="B27" s="33" t="s">
        <v>711</v>
      </c>
      <c r="C27" s="37">
        <v>0.11735639283508338</v>
      </c>
      <c r="D27" s="37">
        <v>0.12981045376220562</v>
      </c>
      <c r="E27" s="37">
        <v>0.123</v>
      </c>
      <c r="F27" s="38"/>
      <c r="G27" s="96"/>
      <c r="H27" s="38" t="s">
        <v>710</v>
      </c>
      <c r="I27" s="100">
        <v>0</v>
      </c>
    </row>
    <row r="28" spans="2:9"/>
    <row r="29" spans="2:9">
      <c r="B29" s="189" t="s">
        <v>712</v>
      </c>
      <c r="C29" s="190"/>
      <c r="D29" s="190"/>
      <c r="E29" s="191"/>
      <c r="F29" s="189"/>
      <c r="G29" s="190"/>
      <c r="H29" s="190"/>
      <c r="I29" s="191"/>
    </row>
    <row r="30" spans="2:9">
      <c r="B30" s="33" t="s">
        <v>713</v>
      </c>
      <c r="C30" s="38">
        <v>462</v>
      </c>
      <c r="D30" s="38">
        <v>418</v>
      </c>
      <c r="E30" s="38">
        <v>413</v>
      </c>
      <c r="F30" s="38"/>
      <c r="G30" s="96"/>
      <c r="H30" s="38" t="s">
        <v>714</v>
      </c>
      <c r="I30" s="100">
        <v>0</v>
      </c>
    </row>
    <row r="31" spans="2:9">
      <c r="B31" s="33" t="s">
        <v>715</v>
      </c>
      <c r="C31" s="38">
        <v>211</v>
      </c>
      <c r="D31" s="38">
        <v>286</v>
      </c>
      <c r="E31" s="38">
        <v>278</v>
      </c>
      <c r="F31" s="38"/>
      <c r="G31" s="96"/>
      <c r="H31" s="38" t="s">
        <v>714</v>
      </c>
      <c r="I31" s="100">
        <v>0</v>
      </c>
    </row>
    <row r="32" spans="2:9">
      <c r="B32" s="33" t="s">
        <v>716</v>
      </c>
      <c r="C32" s="37">
        <v>6.8000000000000005E-2</v>
      </c>
      <c r="D32" s="37">
        <v>8.3799999999999999E-2</v>
      </c>
      <c r="E32" s="37">
        <v>8.2199999999999995E-2</v>
      </c>
      <c r="F32" s="38"/>
      <c r="G32" s="96"/>
      <c r="H32" s="38" t="s">
        <v>714</v>
      </c>
      <c r="I32" s="100">
        <v>0</v>
      </c>
    </row>
    <row r="33" spans="2:9"/>
    <row r="34" spans="2:9">
      <c r="B34" s="187" t="s">
        <v>717</v>
      </c>
      <c r="C34" s="187"/>
      <c r="D34" s="187"/>
      <c r="E34" s="187"/>
      <c r="F34" s="189"/>
      <c r="G34" s="190"/>
      <c r="H34" s="190"/>
      <c r="I34" s="191"/>
    </row>
    <row r="35" spans="2:9">
      <c r="B35" s="33" t="s">
        <v>718</v>
      </c>
      <c r="C35" s="37">
        <v>0.45460160592958615</v>
      </c>
      <c r="D35" s="37">
        <v>0.45893164847788626</v>
      </c>
      <c r="E35" s="37">
        <v>0.48399999999999999</v>
      </c>
      <c r="F35" s="38"/>
      <c r="G35" s="96"/>
      <c r="H35" s="38" t="s">
        <v>701</v>
      </c>
      <c r="I35" s="100" t="s">
        <v>719</v>
      </c>
    </row>
    <row r="36" spans="2:9">
      <c r="B36" s="33" t="s">
        <v>720</v>
      </c>
      <c r="C36" s="37">
        <v>0.54539839407041379</v>
      </c>
      <c r="D36" s="37">
        <v>0.54106835152211374</v>
      </c>
      <c r="E36" s="37">
        <v>0.51600000000000001</v>
      </c>
      <c r="F36" s="38"/>
      <c r="G36" s="96"/>
      <c r="H36" s="38" t="s">
        <v>701</v>
      </c>
      <c r="I36" s="100" t="s">
        <v>719</v>
      </c>
    </row>
    <row r="37" spans="2:9"/>
    <row r="38" spans="2:9">
      <c r="B38" s="187" t="s">
        <v>721</v>
      </c>
      <c r="C38" s="187"/>
      <c r="D38" s="187"/>
      <c r="E38" s="187"/>
      <c r="F38" s="189"/>
      <c r="G38" s="190"/>
      <c r="H38" s="190"/>
      <c r="I38" s="191"/>
    </row>
    <row r="39" spans="2:9">
      <c r="B39" s="33" t="s">
        <v>722</v>
      </c>
      <c r="C39" s="37">
        <v>0.81799999999999995</v>
      </c>
      <c r="D39" s="37">
        <v>0.86599999999999999</v>
      </c>
      <c r="E39" s="37">
        <v>0.86720554272517325</v>
      </c>
      <c r="F39" s="38" t="s">
        <v>723</v>
      </c>
      <c r="G39" s="96"/>
      <c r="H39" s="38" t="s">
        <v>701</v>
      </c>
      <c r="I39" s="100" t="s">
        <v>724</v>
      </c>
    </row>
    <row r="40" spans="2:9">
      <c r="B40" s="33" t="s">
        <v>725</v>
      </c>
      <c r="C40" s="37">
        <v>5.2999999999999999E-2</v>
      </c>
      <c r="D40" s="37">
        <v>6.8000000000000005E-2</v>
      </c>
      <c r="E40" s="37">
        <v>6.9284064665127015E-2</v>
      </c>
      <c r="F40" s="38" t="s">
        <v>723</v>
      </c>
      <c r="G40" s="96"/>
      <c r="H40" s="38" t="s">
        <v>701</v>
      </c>
      <c r="I40" s="100" t="s">
        <v>724</v>
      </c>
    </row>
    <row r="41" spans="2:9">
      <c r="B41" s="33" t="s">
        <v>726</v>
      </c>
      <c r="C41" s="37">
        <v>3.3000000000000002E-2</v>
      </c>
      <c r="D41" s="37">
        <v>3.5999999999999997E-2</v>
      </c>
      <c r="E41" s="37">
        <v>3.0600461893764433E-2</v>
      </c>
      <c r="F41" s="38" t="s">
        <v>723</v>
      </c>
      <c r="G41" s="96"/>
      <c r="H41" s="38" t="s">
        <v>701</v>
      </c>
      <c r="I41" s="100" t="s">
        <v>724</v>
      </c>
    </row>
    <row r="42" spans="2:9">
      <c r="B42" s="33" t="s">
        <v>727</v>
      </c>
      <c r="C42" s="37">
        <v>1.4E-2</v>
      </c>
      <c r="D42" s="37">
        <v>2.1999999999999999E-2</v>
      </c>
      <c r="E42" s="37">
        <v>2.6558891454965358E-2</v>
      </c>
      <c r="F42" s="38" t="s">
        <v>723</v>
      </c>
      <c r="G42" s="96"/>
      <c r="H42" s="38" t="s">
        <v>701</v>
      </c>
      <c r="I42" s="100" t="s">
        <v>724</v>
      </c>
    </row>
    <row r="43" spans="2:9">
      <c r="B43" s="33" t="s">
        <v>728</v>
      </c>
      <c r="C43" s="37">
        <v>7.0000000000000001E-3</v>
      </c>
      <c r="D43" s="37">
        <v>8.0000000000000002E-3</v>
      </c>
      <c r="E43" s="37">
        <v>6.3510392609699767E-3</v>
      </c>
      <c r="F43" s="38" t="s">
        <v>723</v>
      </c>
      <c r="G43" s="96"/>
      <c r="H43" s="38" t="s">
        <v>701</v>
      </c>
      <c r="I43" s="100" t="s">
        <v>724</v>
      </c>
    </row>
    <row r="44" spans="2:9"/>
    <row r="45" spans="2:9">
      <c r="B45" s="186" t="s">
        <v>729</v>
      </c>
      <c r="C45" s="186"/>
      <c r="D45" s="186"/>
      <c r="E45" s="186"/>
      <c r="F45" s="189"/>
      <c r="G45" s="190"/>
      <c r="H45" s="190"/>
      <c r="I45" s="191"/>
    </row>
    <row r="46" spans="2:9">
      <c r="B46" s="33" t="s">
        <v>730</v>
      </c>
      <c r="C46" s="37">
        <v>0.249</v>
      </c>
      <c r="D46" s="37">
        <v>0.224</v>
      </c>
      <c r="E46" s="37">
        <v>0.18099999999999999</v>
      </c>
      <c r="F46" s="38" t="s">
        <v>731</v>
      </c>
      <c r="G46" s="96"/>
      <c r="H46" s="38" t="s">
        <v>732</v>
      </c>
      <c r="I46" s="100" t="s">
        <v>719</v>
      </c>
    </row>
    <row r="47" spans="2:9">
      <c r="B47" s="33" t="s">
        <v>733</v>
      </c>
      <c r="C47" s="37">
        <v>0.22900000000000001</v>
      </c>
      <c r="D47" s="37">
        <v>0.20599999999999999</v>
      </c>
      <c r="E47" s="37">
        <v>0.14099999999999999</v>
      </c>
      <c r="F47" s="38" t="s">
        <v>731</v>
      </c>
      <c r="G47" s="96"/>
      <c r="H47" s="38" t="s">
        <v>732</v>
      </c>
      <c r="I47" s="100" t="s">
        <v>719</v>
      </c>
    </row>
    <row r="48" spans="2:9">
      <c r="B48" s="33" t="s">
        <v>734</v>
      </c>
      <c r="C48" s="37">
        <v>0.49099999999999999</v>
      </c>
      <c r="D48" s="37">
        <v>0.374</v>
      </c>
      <c r="E48" s="37">
        <v>0.36299999999999999</v>
      </c>
      <c r="F48" s="38" t="s">
        <v>731</v>
      </c>
      <c r="G48" s="96"/>
      <c r="H48" s="38" t="s">
        <v>732</v>
      </c>
      <c r="I48" s="100" t="s">
        <v>719</v>
      </c>
    </row>
    <row r="49" spans="2:9">
      <c r="B49" s="33" t="s">
        <v>735</v>
      </c>
      <c r="C49" s="37">
        <v>0.32700000000000001</v>
      </c>
      <c r="D49" s="37">
        <v>0.29799999999999999</v>
      </c>
      <c r="E49" s="37">
        <v>0.17100000000000001</v>
      </c>
      <c r="F49" s="38" t="s">
        <v>731</v>
      </c>
      <c r="G49" s="96"/>
      <c r="H49" s="38" t="s">
        <v>732</v>
      </c>
      <c r="I49" s="100" t="s">
        <v>719</v>
      </c>
    </row>
    <row r="50" spans="2:9"/>
    <row r="51" spans="2:9">
      <c r="B51" s="186" t="s">
        <v>736</v>
      </c>
      <c r="C51" s="186"/>
      <c r="D51" s="186"/>
      <c r="E51" s="186"/>
      <c r="F51" s="189"/>
      <c r="G51" s="190"/>
      <c r="H51" s="190"/>
      <c r="I51" s="191"/>
    </row>
    <row r="52" spans="2:9">
      <c r="B52" s="33" t="s">
        <v>737</v>
      </c>
      <c r="C52" s="37">
        <v>0.15</v>
      </c>
      <c r="D52" s="37">
        <v>0.1234922458357266</v>
      </c>
      <c r="E52" s="37">
        <v>0.16200000000000001</v>
      </c>
      <c r="F52" s="38" t="s">
        <v>738</v>
      </c>
      <c r="G52" s="96"/>
      <c r="H52" s="38" t="s">
        <v>739</v>
      </c>
      <c r="I52" s="100" t="s">
        <v>724</v>
      </c>
    </row>
    <row r="53" spans="2:9">
      <c r="B53" s="33" t="s">
        <v>730</v>
      </c>
      <c r="C53" s="37">
        <v>0.22700000000000001</v>
      </c>
      <c r="D53" s="37">
        <v>0.11799999999999999</v>
      </c>
      <c r="E53" s="37">
        <v>0.14399999999999999</v>
      </c>
      <c r="F53" s="38" t="s">
        <v>738</v>
      </c>
      <c r="G53" s="96"/>
      <c r="H53" s="38" t="s">
        <v>732</v>
      </c>
      <c r="I53" s="100" t="s">
        <v>724</v>
      </c>
    </row>
    <row r="54" spans="2:9">
      <c r="B54" s="33" t="s">
        <v>733</v>
      </c>
      <c r="C54" s="37">
        <v>0.16200000000000001</v>
      </c>
      <c r="D54" s="37">
        <v>0.16300000000000001</v>
      </c>
      <c r="E54" s="37">
        <v>0.16900000000000001</v>
      </c>
      <c r="F54" s="38" t="s">
        <v>738</v>
      </c>
      <c r="G54" s="96"/>
      <c r="H54" s="38" t="s">
        <v>732</v>
      </c>
      <c r="I54" s="100" t="s">
        <v>724</v>
      </c>
    </row>
    <row r="55" spans="2:9"/>
    <row r="56" spans="2:9">
      <c r="B56" s="186" t="s">
        <v>740</v>
      </c>
      <c r="C56" s="186"/>
      <c r="D56" s="186"/>
      <c r="E56" s="186"/>
      <c r="F56" s="189"/>
      <c r="G56" s="190"/>
      <c r="H56" s="190"/>
      <c r="I56" s="191"/>
    </row>
    <row r="57" spans="2:9">
      <c r="B57" s="33" t="s">
        <v>741</v>
      </c>
      <c r="C57" s="39">
        <v>41</v>
      </c>
      <c r="D57" s="39">
        <v>61</v>
      </c>
      <c r="E57" s="39">
        <v>35</v>
      </c>
      <c r="F57" s="38"/>
      <c r="G57" s="96" t="s">
        <v>186</v>
      </c>
      <c r="H57" s="38">
        <v>0</v>
      </c>
      <c r="I57" s="100" t="s">
        <v>742</v>
      </c>
    </row>
    <row r="58" spans="2:9">
      <c r="B58" s="33" t="s">
        <v>743</v>
      </c>
      <c r="C58" s="85">
        <v>29500.15</v>
      </c>
      <c r="D58" s="85">
        <v>118022.7999658203</v>
      </c>
      <c r="E58" s="85">
        <v>60221.38</v>
      </c>
      <c r="F58" s="38"/>
      <c r="G58" s="96" t="s">
        <v>186</v>
      </c>
      <c r="H58" s="38">
        <v>0</v>
      </c>
      <c r="I58" s="100" t="s">
        <v>742</v>
      </c>
    </row>
    <row r="59" spans="2:9">
      <c r="B59" s="33" t="s">
        <v>744</v>
      </c>
      <c r="C59" s="85">
        <v>10502.4</v>
      </c>
      <c r="D59" s="85">
        <v>23828.760000000002</v>
      </c>
      <c r="E59" s="85">
        <v>16629</v>
      </c>
      <c r="F59" s="38"/>
      <c r="G59" s="96" t="s">
        <v>186</v>
      </c>
      <c r="H59" s="38">
        <v>0</v>
      </c>
      <c r="I59" s="100" t="s">
        <v>742</v>
      </c>
    </row>
    <row r="60" spans="2:9"/>
    <row r="61" spans="2:9">
      <c r="B61" s="186" t="s">
        <v>745</v>
      </c>
      <c r="C61" s="186"/>
      <c r="D61" s="186"/>
      <c r="E61" s="186"/>
      <c r="F61" s="189"/>
      <c r="G61" s="190"/>
      <c r="H61" s="190"/>
      <c r="I61" s="191"/>
    </row>
    <row r="62" spans="2:9">
      <c r="B62" s="33" t="s">
        <v>741</v>
      </c>
      <c r="C62" s="38">
        <v>18</v>
      </c>
      <c r="D62" s="38">
        <v>17</v>
      </c>
      <c r="E62" s="38">
        <v>12</v>
      </c>
      <c r="F62" s="38"/>
      <c r="G62" s="96" t="s">
        <v>186</v>
      </c>
      <c r="H62" s="38">
        <v>0</v>
      </c>
      <c r="I62" s="100" t="s">
        <v>746</v>
      </c>
    </row>
    <row r="63" spans="2:9">
      <c r="B63" s="33" t="s">
        <v>747</v>
      </c>
      <c r="C63" s="38" t="s">
        <v>748</v>
      </c>
      <c r="D63" s="85">
        <v>17000</v>
      </c>
      <c r="E63" s="85">
        <v>12000</v>
      </c>
      <c r="F63" s="38"/>
      <c r="G63" s="96" t="s">
        <v>186</v>
      </c>
      <c r="H63" s="38">
        <v>0</v>
      </c>
      <c r="I63" s="100" t="s">
        <v>746</v>
      </c>
    </row>
    <row r="64" spans="2:9"/>
    <row r="65" spans="2:9">
      <c r="B65" s="186" t="s">
        <v>749</v>
      </c>
      <c r="C65" s="186"/>
      <c r="D65" s="186"/>
      <c r="E65" s="186"/>
      <c r="F65" s="189"/>
      <c r="G65" s="190"/>
      <c r="H65" s="190"/>
      <c r="I65" s="191"/>
    </row>
    <row r="66" spans="2:9">
      <c r="B66" s="33" t="s">
        <v>750</v>
      </c>
      <c r="C66" s="39">
        <v>650</v>
      </c>
      <c r="D66" s="39">
        <v>500.5</v>
      </c>
      <c r="E66" s="39">
        <v>919</v>
      </c>
      <c r="F66" s="38"/>
      <c r="G66" s="96" t="s">
        <v>186</v>
      </c>
      <c r="H66" s="38">
        <v>0</v>
      </c>
      <c r="I66" s="100" t="s">
        <v>751</v>
      </c>
    </row>
    <row r="67" spans="2:9">
      <c r="B67" s="33" t="s">
        <v>752</v>
      </c>
      <c r="C67" s="38" t="s">
        <v>748</v>
      </c>
      <c r="D67" s="85">
        <v>7589</v>
      </c>
      <c r="E67" s="85">
        <v>10112.41</v>
      </c>
      <c r="F67" s="38"/>
      <c r="G67" s="96" t="s">
        <v>186</v>
      </c>
      <c r="H67" s="38">
        <v>0</v>
      </c>
      <c r="I67" s="100" t="s">
        <v>751</v>
      </c>
    </row>
    <row r="68" spans="2:9">
      <c r="B68" s="33" t="s">
        <v>753</v>
      </c>
      <c r="C68" s="38" t="s">
        <v>748</v>
      </c>
      <c r="D68" s="38">
        <v>3426</v>
      </c>
      <c r="E68" s="38">
        <v>3011</v>
      </c>
      <c r="F68" s="38"/>
      <c r="G68" s="96" t="s">
        <v>186</v>
      </c>
      <c r="H68" s="38">
        <v>0</v>
      </c>
      <c r="I68" s="100" t="s">
        <v>751</v>
      </c>
    </row>
    <row r="69" spans="2:9"/>
    <row r="70" spans="2:9"/>
    <row r="71" spans="2:9"/>
    <row r="72" spans="2:9"/>
  </sheetData>
  <mergeCells count="23">
    <mergeCell ref="F61:I61"/>
    <mergeCell ref="F65:I65"/>
    <mergeCell ref="F34:I34"/>
    <mergeCell ref="F38:I38"/>
    <mergeCell ref="F45:I45"/>
    <mergeCell ref="F51:I51"/>
    <mergeCell ref="F56:I56"/>
    <mergeCell ref="A1:L5"/>
    <mergeCell ref="B10:E10"/>
    <mergeCell ref="B17:E17"/>
    <mergeCell ref="B25:E25"/>
    <mergeCell ref="B29:E29"/>
    <mergeCell ref="F10:I10"/>
    <mergeCell ref="F17:I17"/>
    <mergeCell ref="F25:I25"/>
    <mergeCell ref="F29:I29"/>
    <mergeCell ref="B61:E61"/>
    <mergeCell ref="B65:E65"/>
    <mergeCell ref="B34:E34"/>
    <mergeCell ref="B38:E38"/>
    <mergeCell ref="B45:E45"/>
    <mergeCell ref="B51:E51"/>
    <mergeCell ref="B56:E5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bc70db9-c339-46f8-935a-0e9557da2940">
      <Terms xmlns="http://schemas.microsoft.com/office/infopath/2007/PartnerControls"/>
    </lcf76f155ced4ddcb4097134ff3c332f>
    <TaxCatchAll xmlns="9114eccd-516b-4a39-8003-0016a0be25b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65F8D46CF1F3E408FA9464A0CF1DDE8" ma:contentTypeVersion="16" ma:contentTypeDescription="Create a new document." ma:contentTypeScope="" ma:versionID="33640fd5966f5540c0481cb46828d846">
  <xsd:schema xmlns:xsd="http://www.w3.org/2001/XMLSchema" xmlns:xs="http://www.w3.org/2001/XMLSchema" xmlns:p="http://schemas.microsoft.com/office/2006/metadata/properties" xmlns:ns2="ebc70db9-c339-46f8-935a-0e9557da2940" xmlns:ns3="9114eccd-516b-4a39-8003-0016a0be25b9" targetNamespace="http://schemas.microsoft.com/office/2006/metadata/properties" ma:root="true" ma:fieldsID="1657815799127b76e352ccecdfed0e1a" ns2:_="" ns3:_="">
    <xsd:import namespace="ebc70db9-c339-46f8-935a-0e9557da2940"/>
    <xsd:import namespace="9114eccd-516b-4a39-8003-0016a0be25b9"/>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ObjectDetectorVersions" minOccurs="0"/>
                <xsd:element ref="ns2:MediaLengthInSecond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c70db9-c339-46f8-935a-0e9557da29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ca964857-912a-43b5-969f-6b2335b9e1e3"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114eccd-516b-4a39-8003-0016a0be25b9"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f9cf5b3d-e980-4f6a-ae64-f51fbf45ffee}" ma:internalName="TaxCatchAll" ma:showField="CatchAllData" ma:web="9114eccd-516b-4a39-8003-0016a0be25b9">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2E320C1-F168-4B28-947B-6D7D8A173254}">
  <ds:schemaRefs>
    <ds:schemaRef ds:uri="http://schemas.microsoft.com/office/2006/metadata/properties"/>
    <ds:schemaRef ds:uri="http://schemas.microsoft.com/office/infopath/2007/PartnerControls"/>
    <ds:schemaRef ds:uri="ebc70db9-c339-46f8-935a-0e9557da2940"/>
    <ds:schemaRef ds:uri="9114eccd-516b-4a39-8003-0016a0be25b9"/>
  </ds:schemaRefs>
</ds:datastoreItem>
</file>

<file path=customXml/itemProps2.xml><?xml version="1.0" encoding="utf-8"?>
<ds:datastoreItem xmlns:ds="http://schemas.openxmlformats.org/officeDocument/2006/customXml" ds:itemID="{7F7C8151-44B0-412D-AA8B-97B20A86D120}">
  <ds:schemaRefs>
    <ds:schemaRef ds:uri="http://schemas.microsoft.com/sharepoint/v3/contenttype/forms"/>
  </ds:schemaRefs>
</ds:datastoreItem>
</file>

<file path=customXml/itemProps3.xml><?xml version="1.0" encoding="utf-8"?>
<ds:datastoreItem xmlns:ds="http://schemas.openxmlformats.org/officeDocument/2006/customXml" ds:itemID="{EAFCB497-A4D1-4E2E-9522-0049AF8769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c70db9-c339-46f8-935a-0e9557da2940"/>
    <ds:schemaRef ds:uri="9114eccd-516b-4a39-8003-0016a0be25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Introduction</vt:lpstr>
      <vt:lpstr>Glossary</vt:lpstr>
      <vt:lpstr>Ratings</vt:lpstr>
      <vt:lpstr>Targets</vt:lpstr>
      <vt:lpstr>DMA</vt:lpstr>
      <vt:lpstr>CSA</vt:lpstr>
      <vt:lpstr>GRI</vt:lpstr>
      <vt:lpstr>Carbon footprint</vt:lpstr>
      <vt:lpstr>People information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Turnbull, Wayne</dc:creator>
  <cp:keywords/>
  <dc:description/>
  <cp:lastModifiedBy>Haigney, Isabelle</cp:lastModifiedBy>
  <cp:revision/>
  <dcterms:created xsi:type="dcterms:W3CDTF">2025-10-16T09:31:18Z</dcterms:created>
  <dcterms:modified xsi:type="dcterms:W3CDTF">2026-01-26T09:33:02Z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0x010100465F8D46CF1F3E408FA9464A0CF1DDE8</vt:lpwstr>
  </property>
  <property fmtid="{D5CDD505-2E9C-101B-9397-08002B2CF9AE}" pid="3" name="MediaServiceImageTags">
    <vt:lpwstr/>
  </property>
</Properties>
</file>